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youken\Desktop\成果登録物\"/>
    </mc:Choice>
  </mc:AlternateContent>
  <bookViews>
    <workbookView xWindow="480" yWindow="105" windowWidth="10635" windowHeight="8220" tabRatio="821"/>
  </bookViews>
  <sheets>
    <sheet name="ｸﾞﾗﾌﾊﾞｯｸﾃﾞｰﾀ (平均)" sheetId="11" r:id="rId1"/>
    <sheet name="Sheet1" sheetId="7" r:id="rId2"/>
  </sheets>
  <definedNames>
    <definedName name="_xlnm.Print_Area" localSheetId="0">'ｸﾞﾗﾌﾊﾞｯｸﾃﾞｰﾀ (平均)'!$A$1:$AD$44</definedName>
  </definedNames>
  <calcPr calcId="162913"/>
</workbook>
</file>

<file path=xl/calcChain.xml><?xml version="1.0" encoding="utf-8"?>
<calcChain xmlns="http://schemas.openxmlformats.org/spreadsheetml/2006/main">
  <c r="E37" i="7" l="1"/>
  <c r="F37" i="7"/>
  <c r="G37" i="7"/>
  <c r="H37" i="7"/>
  <c r="I37" i="7"/>
  <c r="J37" i="7"/>
  <c r="W35" i="7" l="1"/>
  <c r="W37" i="7" s="1"/>
  <c r="V35" i="7"/>
  <c r="V36" i="7" s="1"/>
  <c r="U35" i="7"/>
  <c r="U37" i="7" s="1"/>
  <c r="T35" i="7"/>
  <c r="T37" i="7" s="1"/>
  <c r="S35" i="7"/>
  <c r="S37" i="7" s="1"/>
  <c r="R35" i="7"/>
  <c r="R37" i="7" s="1"/>
  <c r="Q35" i="7"/>
  <c r="Q37" i="7" s="1"/>
  <c r="P35" i="7"/>
  <c r="P36" i="7" l="1"/>
  <c r="P37" i="7"/>
  <c r="S36" i="7"/>
  <c r="V37" i="7"/>
  <c r="M30" i="11"/>
  <c r="M31" i="11" s="1"/>
  <c r="L30" i="11"/>
  <c r="L31" i="11" s="1"/>
  <c r="K30" i="11"/>
  <c r="K31" i="11" s="1"/>
  <c r="J30" i="11"/>
  <c r="J31" i="11" s="1"/>
  <c r="I30" i="11"/>
  <c r="I31" i="11" s="1"/>
  <c r="H30" i="11"/>
  <c r="H31" i="11" s="1"/>
  <c r="G30" i="11"/>
  <c r="G31" i="11" s="1"/>
  <c r="F30" i="11"/>
  <c r="F31" i="11" s="1"/>
  <c r="E30" i="11"/>
  <c r="E31" i="11" s="1"/>
  <c r="D30" i="11"/>
  <c r="D31" i="11" s="1"/>
  <c r="N27" i="11"/>
  <c r="N24" i="11"/>
  <c r="N21" i="11"/>
  <c r="N18" i="11"/>
  <c r="N15" i="11"/>
  <c r="N12" i="11"/>
  <c r="N9" i="11"/>
  <c r="N6" i="11"/>
  <c r="O24" i="11" l="1"/>
  <c r="O15" i="11"/>
  <c r="O6" i="11"/>
  <c r="O30" i="11" l="1"/>
  <c r="J35" i="7" l="1"/>
  <c r="I35" i="7"/>
  <c r="H35" i="7"/>
  <c r="G35" i="7"/>
  <c r="F35" i="7"/>
  <c r="E35" i="7"/>
  <c r="D35" i="7"/>
  <c r="D37" i="7" s="1"/>
  <c r="C35" i="7"/>
  <c r="I36" i="7" l="1"/>
  <c r="F36" i="7"/>
  <c r="C37" i="7"/>
  <c r="C36" i="7"/>
</calcChain>
</file>

<file path=xl/sharedStrings.xml><?xml version="1.0" encoding="utf-8"?>
<sst xmlns="http://schemas.openxmlformats.org/spreadsheetml/2006/main" count="52" uniqueCount="33">
  <si>
    <t>③よくできた ②できた ①もう少し</t>
    <rPh sb="15" eb="16">
      <t>スコ</t>
    </rPh>
    <phoneticPr fontId="1"/>
  </si>
  <si>
    <t>関心・意欲・態度</t>
    <rPh sb="0" eb="2">
      <t>カンシン</t>
    </rPh>
    <rPh sb="3" eb="5">
      <t>イヨク</t>
    </rPh>
    <rPh sb="6" eb="8">
      <t>タイド</t>
    </rPh>
    <phoneticPr fontId="1"/>
  </si>
  <si>
    <t>思考・判断</t>
    <rPh sb="0" eb="2">
      <t>シコウ</t>
    </rPh>
    <rPh sb="3" eb="5">
      <t>ハンダン</t>
    </rPh>
    <phoneticPr fontId="1"/>
  </si>
  <si>
    <t>今日の合計</t>
    <rPh sb="0" eb="2">
      <t>きょう</t>
    </rPh>
    <rPh sb="3" eb="5">
      <t>ごうけい</t>
    </rPh>
    <phoneticPr fontId="3" type="Hiragana"/>
  </si>
  <si>
    <t>名前</t>
    <rPh sb="0" eb="2">
      <t>なまえ</t>
    </rPh>
    <phoneticPr fontId="3" type="Hiragana"/>
  </si>
  <si>
    <t>技  能</t>
    <rPh sb="0" eb="1">
      <t>ワザ</t>
    </rPh>
    <rPh sb="3" eb="4">
      <t>ノウ</t>
    </rPh>
    <phoneticPr fontId="1"/>
  </si>
  <si>
    <t>①自分の力に合っためあてを持って進んで取り組もうとする。</t>
    <rPh sb="1" eb="3">
      <t>じぶん</t>
    </rPh>
    <rPh sb="4" eb="5">
      <t>ちから</t>
    </rPh>
    <rPh sb="6" eb="7">
      <t>あ</t>
    </rPh>
    <rPh sb="13" eb="14">
      <t>も</t>
    </rPh>
    <rPh sb="16" eb="17">
      <t>すす</t>
    </rPh>
    <rPh sb="19" eb="20">
      <t>と</t>
    </rPh>
    <rPh sb="21" eb="22">
      <t>く</t>
    </rPh>
    <phoneticPr fontId="3" type="Hiragana"/>
  </si>
  <si>
    <t>②仲間と励まし合って運動したり、協力してマットの準備、片付けをしたりしようとする。</t>
    <rPh sb="1" eb="3">
      <t>なかま</t>
    </rPh>
    <rPh sb="4" eb="5">
      <t>はげ</t>
    </rPh>
    <rPh sb="7" eb="8">
      <t>あ</t>
    </rPh>
    <rPh sb="10" eb="12">
      <t>うんどう</t>
    </rPh>
    <rPh sb="16" eb="18">
      <t>きょうりょく</t>
    </rPh>
    <rPh sb="24" eb="26">
      <t>じゅんび</t>
    </rPh>
    <rPh sb="27" eb="29">
      <t>かたづ</t>
    </rPh>
    <phoneticPr fontId="3" type="Hiragana"/>
  </si>
  <si>
    <t>③約束を守って安全に運動しようとする。</t>
    <rPh sb="1" eb="3">
      <t>やくそく</t>
    </rPh>
    <rPh sb="4" eb="5">
      <t>まも</t>
    </rPh>
    <rPh sb="7" eb="9">
      <t>あんぜん</t>
    </rPh>
    <rPh sb="10" eb="12">
      <t>うんどう</t>
    </rPh>
    <phoneticPr fontId="3" type="Hiragana"/>
  </si>
  <si>
    <t>①自分の力に合った技を選んでいる。</t>
    <rPh sb="1" eb="3">
      <t>じぶん</t>
    </rPh>
    <rPh sb="4" eb="5">
      <t>ちから</t>
    </rPh>
    <rPh sb="6" eb="7">
      <t>あ</t>
    </rPh>
    <rPh sb="9" eb="10">
      <t>わざ</t>
    </rPh>
    <rPh sb="11" eb="12">
      <t>えら</t>
    </rPh>
    <phoneticPr fontId="3" type="Hiragana"/>
  </si>
  <si>
    <t>②技のポイントについて考え、自分のめあてが持てている。</t>
    <rPh sb="1" eb="2">
      <t>わざ</t>
    </rPh>
    <rPh sb="11" eb="12">
      <t>かんが</t>
    </rPh>
    <rPh sb="14" eb="16">
      <t>じぶん</t>
    </rPh>
    <rPh sb="21" eb="22">
      <t>も</t>
    </rPh>
    <phoneticPr fontId="3" type="Hiragana"/>
  </si>
  <si>
    <t>③技の練習方法の仕方を知り、練習方法や練習の場を選んでいる。</t>
    <rPh sb="1" eb="2">
      <t>わざ</t>
    </rPh>
    <rPh sb="3" eb="7">
      <t>れんしゅうほうほう</t>
    </rPh>
    <rPh sb="8" eb="10">
      <t>しかた</t>
    </rPh>
    <rPh sb="11" eb="12">
      <t>し</t>
    </rPh>
    <rPh sb="14" eb="16">
      <t>れんしゅう</t>
    </rPh>
    <rPh sb="16" eb="18">
      <t>ほうほう</t>
    </rPh>
    <rPh sb="19" eb="21">
      <t>れんしゅう</t>
    </rPh>
    <rPh sb="22" eb="23">
      <t>ば</t>
    </rPh>
    <rPh sb="24" eb="25">
      <t>えら</t>
    </rPh>
    <phoneticPr fontId="3" type="Hiragana"/>
  </si>
  <si>
    <t>②ペアでリズムやタイミングを揃え基本的な回転技や倒立技をすることができる。</t>
    <rPh sb="14" eb="15">
      <t>そろ</t>
    </rPh>
    <rPh sb="16" eb="19">
      <t>きほんてき</t>
    </rPh>
    <rPh sb="20" eb="22">
      <t>かいてん</t>
    </rPh>
    <rPh sb="22" eb="23">
      <t>わざ</t>
    </rPh>
    <rPh sb="24" eb="26">
      <t>とうりつ</t>
    </rPh>
    <rPh sb="26" eb="27">
      <t>わざ</t>
    </rPh>
    <phoneticPr fontId="3" type="Hiragana"/>
  </si>
  <si>
    <t>①基本的な基本的な回転技や倒立技をすることができる。</t>
    <rPh sb="1" eb="4">
      <t>きほんてき</t>
    </rPh>
    <rPh sb="5" eb="8">
      <t>きほんてき</t>
    </rPh>
    <rPh sb="9" eb="11">
      <t>かいてん</t>
    </rPh>
    <rPh sb="11" eb="12">
      <t>わざ</t>
    </rPh>
    <rPh sb="13" eb="15">
      <t>とうりつ</t>
    </rPh>
    <rPh sb="15" eb="16">
      <t>わざ</t>
    </rPh>
    <phoneticPr fontId="3" type="Hiragana"/>
  </si>
  <si>
    <t>　マット運動＜自己評価カード＞</t>
    <rPh sb="4" eb="6">
      <t>ウンドウ</t>
    </rPh>
    <rPh sb="7" eb="9">
      <t>ジコ</t>
    </rPh>
    <rPh sb="9" eb="11">
      <t>ヒョウカ</t>
    </rPh>
    <phoneticPr fontId="1"/>
  </si>
  <si>
    <t>1時</t>
    <rPh sb="1" eb="2">
      <t>じ</t>
    </rPh>
    <phoneticPr fontId="3" type="Hiragana"/>
  </si>
  <si>
    <t>2時</t>
    <rPh sb="1" eb="2">
      <t>じ</t>
    </rPh>
    <phoneticPr fontId="3" type="Hiragana"/>
  </si>
  <si>
    <t>3時</t>
    <rPh sb="1" eb="2">
      <t>じ</t>
    </rPh>
    <phoneticPr fontId="3" type="Hiragana"/>
  </si>
  <si>
    <t>4時</t>
    <rPh sb="1" eb="2">
      <t>じ</t>
    </rPh>
    <phoneticPr fontId="3" type="Hiragana"/>
  </si>
  <si>
    <t>5時</t>
    <rPh sb="1" eb="2">
      <t>じ</t>
    </rPh>
    <phoneticPr fontId="3" type="Hiragana"/>
  </si>
  <si>
    <t>6時</t>
    <rPh sb="1" eb="2">
      <t>じ</t>
    </rPh>
    <phoneticPr fontId="3" type="Hiragana"/>
  </si>
  <si>
    <t>7時</t>
    <rPh sb="1" eb="2">
      <t>じ</t>
    </rPh>
    <phoneticPr fontId="3" type="Hiragana"/>
  </si>
  <si>
    <t>①</t>
    <phoneticPr fontId="1"/>
  </si>
  <si>
    <t>②</t>
    <phoneticPr fontId="1"/>
  </si>
  <si>
    <t>③</t>
    <phoneticPr fontId="1"/>
  </si>
  <si>
    <t>合計</t>
    <rPh sb="0" eb="2">
      <t>ゴウケイ</t>
    </rPh>
    <phoneticPr fontId="1"/>
  </si>
  <si>
    <t>技能</t>
    <rPh sb="0" eb="2">
      <t>ギノウ</t>
    </rPh>
    <phoneticPr fontId="1"/>
  </si>
  <si>
    <t>8時</t>
    <rPh sb="1" eb="2">
      <t>ジ</t>
    </rPh>
    <phoneticPr fontId="1"/>
  </si>
  <si>
    <t>9時</t>
    <rPh sb="1" eb="2">
      <t>ジ</t>
    </rPh>
    <phoneticPr fontId="1"/>
  </si>
  <si>
    <t>10時</t>
    <rPh sb="2" eb="3">
      <t>じ</t>
    </rPh>
    <phoneticPr fontId="3" type="Hiragana"/>
  </si>
  <si>
    <t>総合</t>
    <rPh sb="0" eb="2">
      <t>ソウゴウ</t>
    </rPh>
    <phoneticPr fontId="1"/>
  </si>
  <si>
    <t>①6/8(金)</t>
    <rPh sb="5" eb="6">
      <t>キン</t>
    </rPh>
    <phoneticPr fontId="1"/>
  </si>
  <si>
    <t>②6/8(金)</t>
    <rPh sb="5" eb="6">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</si>
</sst>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2"/>
      <name val="ＭＳ Ｐゴシック"/>
      <family val="3"/>
      <charset val="128"/>
    </font>
    <font>
      <sz val="6"/>
      <name val="HG創英角ﾎﾟｯﾌﾟ体"/>
      <family val="3"/>
      <charset val="128"/>
    </font>
    <font>
      <sz val="10"/>
      <name val="ＭＳ Ｐゴシック"/>
      <family val="3"/>
      <charset val="128"/>
    </font>
    <font>
      <sz val="6"/>
      <name val="HG丸ｺﾞｼｯｸM-PRO"/>
      <family val="3"/>
      <charset val="128"/>
    </font>
    <font>
      <sz val="9"/>
      <name val="HG丸ｺﾞｼｯｸM-PRO"/>
      <family val="3"/>
      <charset val="128"/>
    </font>
    <font>
      <sz val="1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9" fontId="7" fillId="0" borderId="0" applyFont="0" applyFill="0" applyBorder="0" applyAlignment="0" applyProtection="0">
      <alignment vertical="center"/>
    </xf>
  </cellStyleXfs>
  <cellXfs count="82">
    <xf numFmtId="0" fontId="0" fillId="0" borderId="0" xfId="0">
      <alignment vertical="center"/>
    </xf>
    <xf numFmtId="0" fontId="0" fillId="0" borderId="3" xfId="0" applyFont="1" applyBorder="1">
      <alignment vertical="center"/>
    </xf>
    <xf numFmtId="0" fontId="0" fillId="0" borderId="0" xfId="0" applyFont="1" applyBorder="1">
      <alignment vertical="center"/>
    </xf>
    <xf numFmtId="0" fontId="0" fillId="0" borderId="0" xfId="0" applyFont="1" applyBorder="1" applyAlignment="1">
      <alignment horizontal="center" vertical="center"/>
    </xf>
    <xf numFmtId="0" fontId="0" fillId="0" borderId="14" xfId="0" applyFont="1" applyBorder="1">
      <alignment vertical="center"/>
    </xf>
    <xf numFmtId="0" fontId="0" fillId="0" borderId="28" xfId="0" applyFont="1" applyBorder="1">
      <alignment vertical="center"/>
    </xf>
    <xf numFmtId="0" fontId="0" fillId="0" borderId="29" xfId="0" applyFont="1" applyBorder="1">
      <alignment vertical="center"/>
    </xf>
    <xf numFmtId="0" fontId="0" fillId="0" borderId="30" xfId="0" applyFont="1" applyBorder="1">
      <alignment vertical="center"/>
    </xf>
    <xf numFmtId="0" fontId="0" fillId="0" borderId="16" xfId="0" applyFont="1" applyBorder="1" applyAlignment="1">
      <alignment vertical="center"/>
    </xf>
    <xf numFmtId="0" fontId="0" fillId="0" borderId="0" xfId="0" applyFont="1" applyBorder="1" applyAlignment="1">
      <alignment vertical="center" textRotation="255"/>
    </xf>
    <xf numFmtId="0" fontId="0" fillId="0" borderId="32" xfId="0" applyFont="1" applyBorder="1">
      <alignment vertical="center"/>
    </xf>
    <xf numFmtId="0" fontId="0" fillId="0" borderId="33" xfId="0" applyFont="1" applyBorder="1">
      <alignment vertical="center"/>
    </xf>
    <xf numFmtId="0" fontId="0" fillId="0" borderId="34" xfId="0" applyFont="1" applyBorder="1">
      <alignment vertical="center"/>
    </xf>
    <xf numFmtId="0" fontId="0" fillId="0" borderId="15"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5" borderId="38" xfId="0" applyFont="1" applyFill="1" applyBorder="1" applyAlignment="1">
      <alignment horizontal="center" vertical="center"/>
    </xf>
    <xf numFmtId="0" fontId="0" fillId="5" borderId="24" xfId="0" applyFont="1" applyFill="1" applyBorder="1" applyAlignment="1">
      <alignment horizontal="center" vertical="center"/>
    </xf>
    <xf numFmtId="0" fontId="0" fillId="5" borderId="8"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5" xfId="0" applyFont="1" applyFill="1" applyBorder="1" applyAlignment="1">
      <alignment horizontal="center" vertical="center"/>
    </xf>
    <xf numFmtId="0" fontId="0" fillId="0" borderId="1" xfId="0" applyFont="1" applyBorder="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2" xfId="0" applyFont="1" applyBorder="1" applyAlignment="1">
      <alignment horizontal="center" vertical="center"/>
    </xf>
    <xf numFmtId="2" fontId="0" fillId="3" borderId="2" xfId="0" applyNumberFormat="1" applyFont="1" applyFill="1" applyBorder="1" applyAlignment="1">
      <alignment horizontal="center" vertical="center"/>
    </xf>
    <xf numFmtId="2" fontId="0" fillId="0" borderId="32" xfId="0" applyNumberFormat="1" applyFont="1" applyBorder="1" applyAlignment="1">
      <alignment horizontal="center" vertical="center"/>
    </xf>
    <xf numFmtId="2" fontId="0" fillId="0" borderId="1" xfId="0" applyNumberFormat="1" applyFont="1" applyBorder="1" applyAlignment="1">
      <alignment horizontal="center" vertical="center"/>
    </xf>
    <xf numFmtId="2" fontId="0" fillId="0" borderId="1" xfId="0" applyNumberFormat="1" applyFont="1" applyBorder="1">
      <alignment vertical="center"/>
    </xf>
    <xf numFmtId="2" fontId="0" fillId="0" borderId="1" xfId="0" applyNumberFormat="1" applyFont="1" applyFill="1" applyBorder="1">
      <alignment vertical="center"/>
    </xf>
    <xf numFmtId="0" fontId="0" fillId="0" borderId="0" xfId="0" applyFill="1">
      <alignment vertical="center"/>
    </xf>
    <xf numFmtId="0" fontId="0" fillId="0" borderId="6" xfId="0" applyFont="1" applyBorder="1" applyAlignment="1">
      <alignment horizontal="left" vertical="center"/>
    </xf>
    <xf numFmtId="0" fontId="0" fillId="0" borderId="2" xfId="0" applyFont="1" applyBorder="1" applyAlignment="1">
      <alignment horizontal="left" vertical="center"/>
    </xf>
    <xf numFmtId="0" fontId="0" fillId="0" borderId="4" xfId="0" applyFont="1" applyBorder="1" applyAlignment="1">
      <alignment horizontal="left" vertical="center"/>
    </xf>
    <xf numFmtId="0" fontId="0" fillId="0" borderId="7" xfId="0" applyFont="1" applyBorder="1" applyAlignment="1">
      <alignment horizontal="left" vertical="top"/>
    </xf>
    <xf numFmtId="0" fontId="4" fillId="0" borderId="7" xfId="0" applyFont="1" applyBorder="1" applyAlignment="1">
      <alignment horizontal="center" vertical="center"/>
    </xf>
    <xf numFmtId="0" fontId="0" fillId="0" borderId="10" xfId="0" applyFont="1" applyBorder="1" applyAlignment="1">
      <alignment horizontal="center" vertical="center" textRotation="255"/>
    </xf>
    <xf numFmtId="0" fontId="0" fillId="0" borderId="12" xfId="0" applyFont="1" applyBorder="1" applyAlignment="1">
      <alignment horizontal="center" vertical="center" textRotation="255"/>
    </xf>
    <xf numFmtId="0" fontId="0" fillId="0" borderId="13" xfId="0" applyFont="1" applyBorder="1" applyAlignment="1">
      <alignment horizontal="center" vertical="center" textRotation="255"/>
    </xf>
    <xf numFmtId="0" fontId="2" fillId="0" borderId="11" xfId="0" applyFont="1" applyBorder="1" applyAlignment="1">
      <alignment horizontal="left" vertical="center" wrapText="1"/>
    </xf>
    <xf numFmtId="0" fontId="2" fillId="0" borderId="1" xfId="0" applyFont="1" applyBorder="1" applyAlignment="1">
      <alignment horizontal="left" vertical="center"/>
    </xf>
    <xf numFmtId="2" fontId="6" fillId="0" borderId="2"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18"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2" fontId="6" fillId="0" borderId="22" xfId="0" applyNumberFormat="1" applyFont="1" applyBorder="1" applyAlignment="1">
      <alignment horizontal="center" vertical="center"/>
    </xf>
    <xf numFmtId="2" fontId="6" fillId="0" borderId="23" xfId="0" applyNumberFormat="1" applyFont="1" applyBorder="1" applyAlignment="1">
      <alignment horizontal="center" vertical="center"/>
    </xf>
    <xf numFmtId="2" fontId="0" fillId="0" borderId="32" xfId="0" applyNumberFormat="1" applyFont="1" applyBorder="1" applyAlignment="1">
      <alignment horizontal="center" vertical="center"/>
    </xf>
    <xf numFmtId="2" fontId="0" fillId="0" borderId="33" xfId="0" applyNumberFormat="1" applyFont="1" applyBorder="1" applyAlignment="1">
      <alignment horizontal="center" vertical="center"/>
    </xf>
    <xf numFmtId="2" fontId="0" fillId="0" borderId="34" xfId="0" applyNumberFormat="1" applyFont="1" applyBorder="1" applyAlignment="1">
      <alignment horizontal="center" vertical="center"/>
    </xf>
    <xf numFmtId="0" fontId="0" fillId="0" borderId="16" xfId="0" applyFont="1" applyBorder="1" applyAlignment="1">
      <alignment horizontal="center" vertical="center" textRotation="255"/>
    </xf>
    <xf numFmtId="2" fontId="6" fillId="0" borderId="4"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5" fillId="2" borderId="28" xfId="0" applyNumberFormat="1" applyFont="1" applyFill="1" applyBorder="1" applyAlignment="1">
      <alignment horizontal="center" vertical="center"/>
    </xf>
    <xf numFmtId="2" fontId="5" fillId="2" borderId="29" xfId="0" applyNumberFormat="1" applyFont="1" applyFill="1" applyBorder="1" applyAlignment="1">
      <alignment horizontal="center" vertical="center"/>
    </xf>
    <xf numFmtId="2" fontId="6" fillId="0" borderId="24"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5" fillId="2" borderId="30" xfId="0" applyNumberFormat="1" applyFont="1" applyFill="1" applyBorder="1" applyAlignment="1">
      <alignment horizontal="center" vertical="center"/>
    </xf>
    <xf numFmtId="2" fontId="6" fillId="0" borderId="19" xfId="0" applyNumberFormat="1" applyFont="1" applyBorder="1" applyAlignment="1">
      <alignment horizontal="center" vertical="center"/>
    </xf>
    <xf numFmtId="2" fontId="6" fillId="0" borderId="20" xfId="0" applyNumberFormat="1" applyFont="1" applyBorder="1" applyAlignment="1">
      <alignment horizontal="center" vertical="center"/>
    </xf>
    <xf numFmtId="2" fontId="6" fillId="0" borderId="21" xfId="0" applyNumberFormat="1" applyFont="1" applyBorder="1" applyAlignment="1">
      <alignment horizontal="center" vertical="center"/>
    </xf>
    <xf numFmtId="0" fontId="0" fillId="0" borderId="10" xfId="0" applyFont="1" applyBorder="1" applyAlignment="1">
      <alignment horizontal="center" vertical="center" textRotation="255" wrapText="1"/>
    </xf>
    <xf numFmtId="0" fontId="0" fillId="0" borderId="12" xfId="0" applyFont="1" applyBorder="1" applyAlignment="1">
      <alignment horizontal="center" vertical="center" textRotation="255" wrapText="1"/>
    </xf>
    <xf numFmtId="0" fontId="0" fillId="0" borderId="13" xfId="0" applyFont="1" applyBorder="1" applyAlignment="1">
      <alignment horizontal="center" vertical="center" textRotation="255" wrapText="1"/>
    </xf>
    <xf numFmtId="0" fontId="2" fillId="0" borderId="11" xfId="0" applyFont="1" applyBorder="1" applyAlignment="1">
      <alignment horizontal="left" vertical="top" wrapText="1"/>
    </xf>
    <xf numFmtId="0" fontId="2" fillId="0" borderId="1" xfId="0" applyFont="1" applyBorder="1" applyAlignment="1">
      <alignment horizontal="left" vertical="top" wrapText="1"/>
    </xf>
    <xf numFmtId="2" fontId="5" fillId="2" borderId="31" xfId="0" applyNumberFormat="1" applyFont="1" applyFill="1" applyBorder="1" applyAlignment="1">
      <alignment horizontal="center" vertical="center"/>
    </xf>
    <xf numFmtId="0" fontId="2" fillId="0" borderId="5" xfId="0" applyFont="1" applyBorder="1" applyAlignment="1">
      <alignment horizontal="left" vertical="top" wrapText="1"/>
    </xf>
    <xf numFmtId="56" fontId="0" fillId="0" borderId="35" xfId="0" applyNumberFormat="1" applyBorder="1" applyAlignment="1">
      <alignment horizontal="center" vertical="center"/>
    </xf>
    <xf numFmtId="0" fontId="0" fillId="0" borderId="1" xfId="0" applyBorder="1" applyAlignment="1">
      <alignment horizontal="center" vertical="center"/>
    </xf>
    <xf numFmtId="2" fontId="0" fillId="4" borderId="36" xfId="0" applyNumberFormat="1" applyFill="1" applyBorder="1" applyAlignment="1">
      <alignment horizontal="center" vertical="center"/>
    </xf>
    <xf numFmtId="2" fontId="0" fillId="4" borderId="7" xfId="0" applyNumberFormat="1" applyFill="1" applyBorder="1" applyAlignment="1">
      <alignment horizontal="center" vertical="center"/>
    </xf>
    <xf numFmtId="2" fontId="0" fillId="4" borderId="37" xfId="0" applyNumberFormat="1" applyFill="1" applyBorder="1" applyAlignment="1">
      <alignment horizontal="center" vertical="center"/>
    </xf>
    <xf numFmtId="2" fontId="0" fillId="0" borderId="1" xfId="1" applyNumberFormat="1"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関心・意欲・態度</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'ｸﾞﾗﾌﾊﾞｯｸﾃﾞｰﾀ (平均)'!$C$6</c:f>
              <c:strCache>
                <c:ptCount val="1"/>
                <c:pt idx="0">
                  <c:v>①自分の力に合っためあてを持って進んで取り組もうとする。</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(平均)'!$D$6:$M$6</c:f>
              <c:numCache>
                <c:formatCode>0.00</c:formatCode>
                <c:ptCount val="10"/>
                <c:pt idx="0">
                  <c:v>0.96</c:v>
                </c:pt>
                <c:pt idx="1">
                  <c:v>0.98</c:v>
                </c:pt>
                <c:pt idx="2">
                  <c:v>0.95</c:v>
                </c:pt>
                <c:pt idx="3">
                  <c:v>0.99</c:v>
                </c:pt>
                <c:pt idx="4">
                  <c:v>0.95</c:v>
                </c:pt>
                <c:pt idx="5">
                  <c:v>0.93</c:v>
                </c:pt>
                <c:pt idx="6">
                  <c:v>0.98</c:v>
                </c:pt>
                <c:pt idx="7">
                  <c:v>0.92</c:v>
                </c:pt>
                <c:pt idx="8">
                  <c:v>0.98</c:v>
                </c:pt>
                <c:pt idx="9">
                  <c:v>0.98</c:v>
                </c:pt>
              </c:numCache>
            </c:numRef>
          </c:val>
          <c:smooth val="0"/>
          <c:extLst>
            <c:ext xmlns:c16="http://schemas.microsoft.com/office/drawing/2014/chart" uri="{C3380CC4-5D6E-409C-BE32-E72D297353CC}">
              <c16:uniqueId val="{00000000-B982-4C67-859F-CD34E56A3F39}"/>
            </c:ext>
          </c:extLst>
        </c:ser>
        <c:ser>
          <c:idx val="3"/>
          <c:order val="3"/>
          <c:tx>
            <c:strRef>
              <c:f>'ｸﾞﾗﾌﾊﾞｯｸﾃﾞｰﾀ (平均)'!$C$9</c:f>
              <c:strCache>
                <c:ptCount val="1"/>
                <c:pt idx="0">
                  <c:v>②仲間と励まし合って運動したり、協力してマットの準備、片付けをしたりしようとする。</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(平均)'!$D$9:$M$9</c:f>
              <c:numCache>
                <c:formatCode>0.00</c:formatCode>
                <c:ptCount val="10"/>
                <c:pt idx="0">
                  <c:v>0.83</c:v>
                </c:pt>
                <c:pt idx="1">
                  <c:v>0.84</c:v>
                </c:pt>
                <c:pt idx="2">
                  <c:v>0.87</c:v>
                </c:pt>
                <c:pt idx="3">
                  <c:v>0.9</c:v>
                </c:pt>
                <c:pt idx="4">
                  <c:v>0.88</c:v>
                </c:pt>
                <c:pt idx="5">
                  <c:v>0.88</c:v>
                </c:pt>
                <c:pt idx="6">
                  <c:v>0.94</c:v>
                </c:pt>
                <c:pt idx="7">
                  <c:v>0.93</c:v>
                </c:pt>
                <c:pt idx="8">
                  <c:v>0.94</c:v>
                </c:pt>
                <c:pt idx="9">
                  <c:v>0.94</c:v>
                </c:pt>
              </c:numCache>
            </c:numRef>
          </c:val>
          <c:smooth val="0"/>
          <c:extLst>
            <c:ext xmlns:c16="http://schemas.microsoft.com/office/drawing/2014/chart" uri="{C3380CC4-5D6E-409C-BE32-E72D297353CC}">
              <c16:uniqueId val="{00000001-B982-4C67-859F-CD34E56A3F39}"/>
            </c:ext>
          </c:extLst>
        </c:ser>
        <c:ser>
          <c:idx val="6"/>
          <c:order val="6"/>
          <c:tx>
            <c:strRef>
              <c:f>'ｸﾞﾗﾌﾊﾞｯｸﾃﾞｰﾀ (平均)'!$C$12</c:f>
              <c:strCache>
                <c:ptCount val="1"/>
                <c:pt idx="0">
                  <c:v>③約束を守って安全に運動しようとする。</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(平均)'!$D$12:$M$12</c:f>
              <c:numCache>
                <c:formatCode>0.00</c:formatCode>
                <c:ptCount val="10"/>
                <c:pt idx="0">
                  <c:v>0.97</c:v>
                </c:pt>
                <c:pt idx="1">
                  <c:v>0.97</c:v>
                </c:pt>
                <c:pt idx="2">
                  <c:v>0.94</c:v>
                </c:pt>
                <c:pt idx="3">
                  <c:v>0.99</c:v>
                </c:pt>
                <c:pt idx="4">
                  <c:v>0.95</c:v>
                </c:pt>
                <c:pt idx="5">
                  <c:v>0.96</c:v>
                </c:pt>
                <c:pt idx="6">
                  <c:v>0.96</c:v>
                </c:pt>
                <c:pt idx="7">
                  <c:v>0.98</c:v>
                </c:pt>
                <c:pt idx="8">
                  <c:v>0.95</c:v>
                </c:pt>
                <c:pt idx="9">
                  <c:v>1</c:v>
                </c:pt>
              </c:numCache>
            </c:numRef>
          </c:val>
          <c:smooth val="0"/>
          <c:extLst>
            <c:ext xmlns:c16="http://schemas.microsoft.com/office/drawing/2014/chart" uri="{C3380CC4-5D6E-409C-BE32-E72D297353CC}">
              <c16:uniqueId val="{00000002-B982-4C67-859F-CD34E56A3F39}"/>
            </c:ext>
          </c:extLst>
        </c:ser>
        <c:dLbls>
          <c:dLblPos val="ctr"/>
          <c:showLegendKey val="0"/>
          <c:showVal val="1"/>
          <c:showCatName val="0"/>
          <c:showSerName val="0"/>
          <c:showPercent val="0"/>
          <c:showBubbleSize val="0"/>
        </c:dLbls>
        <c:smooth val="0"/>
        <c:axId val="614820184"/>
        <c:axId val="614827400"/>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(平均)'!$C$7</c15:sqref>
                        </c15:formulaRef>
                      </c:ext>
                    </c:extLst>
                    <c:strCache>
                      <c:ptCount val="1"/>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(平均)'!$D$7:$M$7</c15:sqref>
                        </c15:formulaRef>
                      </c:ext>
                    </c:extLst>
                    <c:numCache>
                      <c:formatCode>0.00</c:formatCode>
                      <c:ptCount val="10"/>
                    </c:numCache>
                  </c:numRef>
                </c:val>
                <c:smooth val="0"/>
                <c:extLst>
                  <c:ext xmlns:c16="http://schemas.microsoft.com/office/drawing/2014/chart" uri="{C3380CC4-5D6E-409C-BE32-E72D297353CC}">
                    <c16:uniqueId val="{00000003-B982-4C67-859F-CD34E56A3F39}"/>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(平均)'!$C$8</c15:sqref>
                        </c15:formulaRef>
                      </c:ext>
                    </c:extLst>
                    <c:strCache>
                      <c:ptCount val="1"/>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(平均)'!$D$8:$M$8</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B982-4C67-859F-CD34E56A3F39}"/>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(平均)'!$C$10</c15:sqref>
                        </c15:formulaRef>
                      </c:ext>
                    </c:extLst>
                    <c:strCache>
                      <c:ptCount val="1"/>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(平均)'!$D$10:$M$10</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B982-4C67-859F-CD34E56A3F39}"/>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(平均)'!$C$11</c15:sqref>
                        </c15:formulaRef>
                      </c:ext>
                    </c:extLst>
                    <c:strCache>
                      <c:ptCount val="1"/>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(平均)'!$D$11:$M$11</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6-B982-4C67-859F-CD34E56A3F39}"/>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'ｸﾞﾗﾌﾊﾞｯｸﾃﾞｰﾀ (平均)'!$C$13</c15:sqref>
                        </c15:formulaRef>
                      </c:ext>
                    </c:extLst>
                    <c:strCache>
                      <c:ptCount val="1"/>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(平均)'!$D$13:$M$13</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7-B982-4C67-859F-CD34E56A3F39}"/>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'ｸﾞﾗﾌﾊﾞｯｸﾃﾞｰﾀ (平均)'!$C$14</c15:sqref>
                        </c15:formulaRef>
                      </c:ext>
                    </c:extLst>
                    <c:strCache>
                      <c:ptCount val="1"/>
                    </c:strCache>
                  </c:strRef>
                </c:tx>
                <c:spPr>
                  <a:ln w="28575" cap="rnd">
                    <a:solidFill>
                      <a:schemeClr val="accent3">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(平均)'!$D$14:$M$14</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8-B982-4C67-859F-CD34E56A3F39}"/>
                  </c:ext>
                </c:extLst>
              </c15:ser>
            </c15:filteredLineSeries>
          </c:ext>
        </c:extLst>
      </c:lineChart>
      <c:catAx>
        <c:axId val="614820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4827400"/>
        <c:crosses val="autoZero"/>
        <c:auto val="1"/>
        <c:lblAlgn val="ctr"/>
        <c:lblOffset val="100"/>
        <c:noMultiLvlLbl val="0"/>
      </c:catAx>
      <c:valAx>
        <c:axId val="6148274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4820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思考・判断</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'ｸﾞﾗﾌﾊﾞｯｸﾃﾞｰﾀ (平均)'!$C$15</c:f>
              <c:strCache>
                <c:ptCount val="1"/>
                <c:pt idx="0">
                  <c:v>①自分の力に合った技を選んでいる。</c:v>
                </c:pt>
              </c:strCache>
            </c:strRef>
          </c:tx>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(平均)'!$D$15:$M$15</c:f>
              <c:numCache>
                <c:formatCode>0.00</c:formatCode>
                <c:ptCount val="10"/>
              </c:numCache>
            </c:numRef>
          </c:val>
          <c:smooth val="0"/>
          <c:extLst>
            <c:ext xmlns:c16="http://schemas.microsoft.com/office/drawing/2014/chart" uri="{C3380CC4-5D6E-409C-BE32-E72D297353CC}">
              <c16:uniqueId val="{00000000-7C7D-498D-AFFA-9ED055FA9346}"/>
            </c:ext>
          </c:extLst>
        </c:ser>
        <c:ser>
          <c:idx val="3"/>
          <c:order val="3"/>
          <c:tx>
            <c:strRef>
              <c:f>'ｸﾞﾗﾌﾊﾞｯｸﾃﾞｰﾀ (平均)'!$C$18</c:f>
              <c:strCache>
                <c:ptCount val="1"/>
                <c:pt idx="0">
                  <c:v>②技のポイントについて考え、自分のめあてが持てている。</c:v>
                </c:pt>
              </c:strCache>
            </c:strRef>
          </c:tx>
          <c:spPr>
            <a:ln w="28575" cap="rnd">
              <a:solidFill>
                <a:schemeClr val="accent4"/>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(平均)'!$D$18:$M$18</c:f>
              <c:numCache>
                <c:formatCode>0.00</c:formatCode>
                <c:ptCount val="10"/>
              </c:numCache>
            </c:numRef>
          </c:val>
          <c:smooth val="0"/>
          <c:extLst>
            <c:ext xmlns:c16="http://schemas.microsoft.com/office/drawing/2014/chart" uri="{C3380CC4-5D6E-409C-BE32-E72D297353CC}">
              <c16:uniqueId val="{00000001-7C7D-498D-AFFA-9ED055FA9346}"/>
            </c:ext>
          </c:extLst>
        </c:ser>
        <c:ser>
          <c:idx val="6"/>
          <c:order val="6"/>
          <c:tx>
            <c:strRef>
              <c:f>'ｸﾞﾗﾌﾊﾞｯｸﾃﾞｰﾀ (平均)'!$C$21</c:f>
              <c:strCache>
                <c:ptCount val="1"/>
                <c:pt idx="0">
                  <c:v>③技の練習方法の仕方を知り、練習方法や練習の場を選んでいる。</c:v>
                </c:pt>
              </c:strCache>
            </c:strRef>
          </c:tx>
          <c:spPr>
            <a:ln w="28575" cap="rnd">
              <a:solidFill>
                <a:schemeClr val="accent1">
                  <a:lumMod val="60000"/>
                </a:schemeClr>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(平均)'!$D$21:$M$21</c:f>
              <c:numCache>
                <c:formatCode>0.00</c:formatCode>
                <c:ptCount val="10"/>
              </c:numCache>
            </c:numRef>
          </c:val>
          <c:smooth val="0"/>
          <c:extLst>
            <c:ext xmlns:c16="http://schemas.microsoft.com/office/drawing/2014/chart" uri="{C3380CC4-5D6E-409C-BE32-E72D297353CC}">
              <c16:uniqueId val="{00000002-7C7D-498D-AFFA-9ED055FA9346}"/>
            </c:ext>
          </c:extLst>
        </c:ser>
        <c:dLbls>
          <c:showLegendKey val="0"/>
          <c:showVal val="0"/>
          <c:showCatName val="0"/>
          <c:showSerName val="0"/>
          <c:showPercent val="0"/>
          <c:showBubbleSize val="0"/>
        </c:dLbls>
        <c:smooth val="0"/>
        <c:axId val="682730248"/>
        <c:axId val="682722048"/>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(平均)'!$C$16</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(平均)'!$D$16:$M$16</c15:sqref>
                        </c15:formulaRef>
                      </c:ext>
                    </c:extLst>
                    <c:numCache>
                      <c:formatCode>0.00</c:formatCode>
                      <c:ptCount val="10"/>
                    </c:numCache>
                  </c:numRef>
                </c:val>
                <c:smooth val="0"/>
                <c:extLst>
                  <c:ext xmlns:c16="http://schemas.microsoft.com/office/drawing/2014/chart" uri="{C3380CC4-5D6E-409C-BE32-E72D297353CC}">
                    <c16:uniqueId val="{00000003-7C7D-498D-AFFA-9ED055FA934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(平均)'!$C$17</c15:sqref>
                        </c15:formulaRef>
                      </c:ext>
                    </c:extLst>
                    <c:strCache>
                      <c:ptCount val="1"/>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(平均)'!$D$17:$M$17</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7C7D-498D-AFFA-9ED055FA9346}"/>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(平均)'!$C$19</c15:sqref>
                        </c15:formulaRef>
                      </c:ext>
                    </c:extLst>
                    <c:strCache>
                      <c:ptCount val="1"/>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(平均)'!$D$19:$M$19</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7C7D-498D-AFFA-9ED055FA934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(平均)'!$C$20</c15:sqref>
                        </c15:formulaRef>
                      </c:ext>
                    </c:extLst>
                    <c:strCache>
                      <c:ptCount val="1"/>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(平均)'!$D$20:$M$20</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6-7C7D-498D-AFFA-9ED055FA9346}"/>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'ｸﾞﾗﾌﾊﾞｯｸﾃﾞｰﾀ (平均)'!$C$22</c15:sqref>
                        </c15:formulaRef>
                      </c:ext>
                    </c:extLst>
                    <c:strCache>
                      <c:ptCount val="1"/>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(平均)'!$D$22:$M$22</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7-7C7D-498D-AFFA-9ED055FA9346}"/>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'ｸﾞﾗﾌﾊﾞｯｸﾃﾞｰﾀ (平均)'!$C$23</c15:sqref>
                        </c15:formulaRef>
                      </c:ext>
                    </c:extLst>
                    <c:strCache>
                      <c:ptCount val="1"/>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(平均)'!$D$23:$M$23</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8-7C7D-498D-AFFA-9ED055FA9346}"/>
                  </c:ext>
                </c:extLst>
              </c15:ser>
            </c15:filteredLineSeries>
          </c:ext>
        </c:extLst>
      </c:lineChart>
      <c:catAx>
        <c:axId val="68273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2722048"/>
        <c:crosses val="autoZero"/>
        <c:auto val="1"/>
        <c:lblAlgn val="ctr"/>
        <c:lblOffset val="100"/>
        <c:noMultiLvlLbl val="0"/>
      </c:catAx>
      <c:valAx>
        <c:axId val="68272204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2730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技　能</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019645597735692E-2"/>
          <c:y val="0.12883763464846865"/>
          <c:w val="0.91217797274975687"/>
          <c:h val="0.42201466694541417"/>
        </c:manualLayout>
      </c:layout>
      <c:lineChart>
        <c:grouping val="standard"/>
        <c:varyColors val="0"/>
        <c:ser>
          <c:idx val="0"/>
          <c:order val="0"/>
          <c:tx>
            <c:strRef>
              <c:f>'ｸﾞﾗﾌﾊﾞｯｸﾃﾞｰﾀ (平均)'!$C$24</c:f>
              <c:strCache>
                <c:ptCount val="1"/>
                <c:pt idx="0">
                  <c:v>①基本的な基本的な回転技や倒立技をすることができる。</c:v>
                </c:pt>
              </c:strCache>
            </c:strRef>
          </c:tx>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(平均)'!$D$24:$M$24</c:f>
              <c:numCache>
                <c:formatCode>0.00</c:formatCode>
                <c:ptCount val="10"/>
              </c:numCache>
            </c:numRef>
          </c:val>
          <c:smooth val="0"/>
          <c:extLst>
            <c:ext xmlns:c16="http://schemas.microsoft.com/office/drawing/2014/chart" uri="{C3380CC4-5D6E-409C-BE32-E72D297353CC}">
              <c16:uniqueId val="{00000000-70BB-43F2-A335-5521A818078F}"/>
            </c:ext>
          </c:extLst>
        </c:ser>
        <c:ser>
          <c:idx val="3"/>
          <c:order val="3"/>
          <c:tx>
            <c:strRef>
              <c:f>'ｸﾞﾗﾌﾊﾞｯｸﾃﾞｰﾀ (平均)'!$C$27</c:f>
              <c:strCache>
                <c:ptCount val="1"/>
                <c:pt idx="0">
                  <c:v>②ペアでリズムやタイミングを揃え基本的な回転技や倒立技をすることができる。</c:v>
                </c:pt>
              </c:strCache>
            </c:strRef>
          </c:tx>
          <c:spPr>
            <a:ln w="28575" cap="rnd">
              <a:solidFill>
                <a:schemeClr val="accent4"/>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(平均)'!$D$27:$M$27</c:f>
              <c:numCache>
                <c:formatCode>0.00</c:formatCode>
                <c:ptCount val="10"/>
              </c:numCache>
            </c:numRef>
          </c:val>
          <c:smooth val="0"/>
          <c:extLst>
            <c:ext xmlns:c16="http://schemas.microsoft.com/office/drawing/2014/chart" uri="{C3380CC4-5D6E-409C-BE32-E72D297353CC}">
              <c16:uniqueId val="{00000001-70BB-43F2-A335-5521A818078F}"/>
            </c:ext>
          </c:extLst>
        </c:ser>
        <c:dLbls>
          <c:showLegendKey val="0"/>
          <c:showVal val="0"/>
          <c:showCatName val="0"/>
          <c:showSerName val="0"/>
          <c:showPercent val="0"/>
          <c:showBubbleSize val="0"/>
        </c:dLbls>
        <c:smooth val="0"/>
        <c:axId val="401658824"/>
        <c:axId val="401665712"/>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(平均)'!$C$25</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(平均)'!$D$25:$M$25</c15:sqref>
                        </c15:formulaRef>
                      </c:ext>
                    </c:extLst>
                    <c:numCache>
                      <c:formatCode>0.00</c:formatCode>
                      <c:ptCount val="10"/>
                    </c:numCache>
                  </c:numRef>
                </c:val>
                <c:smooth val="0"/>
                <c:extLst>
                  <c:ext xmlns:c16="http://schemas.microsoft.com/office/drawing/2014/chart" uri="{C3380CC4-5D6E-409C-BE32-E72D297353CC}">
                    <c16:uniqueId val="{00000002-70BB-43F2-A335-5521A818078F}"/>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(平均)'!$C$26</c15:sqref>
                        </c15:formulaRef>
                      </c:ext>
                    </c:extLst>
                    <c:strCache>
                      <c:ptCount val="1"/>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(平均)'!$D$26:$M$26</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3-70BB-43F2-A335-5521A818078F}"/>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(平均)'!$C$28</c15:sqref>
                        </c15:formulaRef>
                      </c:ext>
                    </c:extLst>
                    <c:strCache>
                      <c:ptCount val="1"/>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(平均)'!$D$28:$M$28</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70BB-43F2-A335-5521A818078F}"/>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(平均)'!$C$29</c15:sqref>
                        </c15:formulaRef>
                      </c:ext>
                    </c:extLst>
                    <c:strCache>
                      <c:ptCount val="1"/>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(平均)'!$D$29:$M$29</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70BB-43F2-A335-5521A818078F}"/>
                  </c:ext>
                </c:extLst>
              </c15:ser>
            </c15:filteredLineSeries>
          </c:ext>
        </c:extLst>
      </c:lineChart>
      <c:catAx>
        <c:axId val="4016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65712"/>
        <c:crosses val="autoZero"/>
        <c:auto val="1"/>
        <c:lblAlgn val="ctr"/>
        <c:lblOffset val="100"/>
        <c:noMultiLvlLbl val="0"/>
      </c:catAx>
      <c:valAx>
        <c:axId val="40166571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58824"/>
        <c:crosses val="autoZero"/>
        <c:crossBetween val="between"/>
      </c:valAx>
      <c:spPr>
        <a:noFill/>
        <a:ln>
          <a:noFill/>
        </a:ln>
        <a:effectLst/>
      </c:spPr>
    </c:plotArea>
    <c:legend>
      <c:legendPos val="b"/>
      <c:layout>
        <c:manualLayout>
          <c:xMode val="edge"/>
          <c:yMode val="edge"/>
          <c:x val="1.9182073476109618E-2"/>
          <c:y val="0.65223618944395712"/>
          <c:w val="0.97168151532883029"/>
          <c:h val="0.26119119725418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合　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tx>
            <c:strRef>
              <c:f>'ｸﾞﾗﾌﾊﾞｯｸﾃﾞｰﾀ (平均)'!$C$30</c:f>
              <c:strCache>
                <c:ptCount val="1"/>
                <c:pt idx="0">
                  <c:v>今日の合計</c:v>
                </c:pt>
              </c:strCache>
            </c:strRef>
          </c:tx>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(平均)'!$D$30:$M$30</c:f>
              <c:numCache>
                <c:formatCode>0.00</c:formatCode>
                <c:ptCount val="10"/>
                <c:pt idx="0">
                  <c:v>2.76</c:v>
                </c:pt>
                <c:pt idx="1">
                  <c:v>2.79</c:v>
                </c:pt>
                <c:pt idx="2">
                  <c:v>2.76</c:v>
                </c:pt>
                <c:pt idx="3">
                  <c:v>2.88</c:v>
                </c:pt>
                <c:pt idx="4">
                  <c:v>2.7800000000000002</c:v>
                </c:pt>
                <c:pt idx="5">
                  <c:v>2.77</c:v>
                </c:pt>
                <c:pt idx="6">
                  <c:v>2.88</c:v>
                </c:pt>
                <c:pt idx="7">
                  <c:v>2.83</c:v>
                </c:pt>
                <c:pt idx="8">
                  <c:v>2.87</c:v>
                </c:pt>
                <c:pt idx="9">
                  <c:v>2.92</c:v>
                </c:pt>
              </c:numCache>
            </c:numRef>
          </c:val>
          <c:smooth val="0"/>
          <c:extLst>
            <c:ext xmlns:c16="http://schemas.microsoft.com/office/drawing/2014/chart" uri="{C3380CC4-5D6E-409C-BE32-E72D297353CC}">
              <c16:uniqueId val="{00000000-E4C7-4EC5-A344-7A79EEC917B2}"/>
            </c:ext>
          </c:extLst>
        </c:ser>
        <c:dLbls>
          <c:showLegendKey val="0"/>
          <c:showVal val="0"/>
          <c:showCatName val="0"/>
          <c:showSerName val="0"/>
          <c:showPercent val="0"/>
          <c:showBubbleSize val="0"/>
        </c:dLbls>
        <c:smooth val="0"/>
        <c:axId val="401671944"/>
        <c:axId val="401671616"/>
      </c:lineChart>
      <c:catAx>
        <c:axId val="401671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71616"/>
        <c:crosses val="autoZero"/>
        <c:auto val="1"/>
        <c:lblAlgn val="ctr"/>
        <c:lblOffset val="100"/>
        <c:noMultiLvlLbl val="0"/>
      </c:catAx>
      <c:valAx>
        <c:axId val="4016716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719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t>関心・意欲・態度</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211198249455265E-2"/>
          <c:y val="0.12577789410366885"/>
          <c:w val="0.88299822221321012"/>
          <c:h val="0.4790110621324255"/>
        </c:manualLayout>
      </c:layout>
      <c:lineChart>
        <c:grouping val="standard"/>
        <c:varyColors val="0"/>
        <c:ser>
          <c:idx val="0"/>
          <c:order val="0"/>
          <c:tx>
            <c:strRef>
              <c:f>'ｸﾞﾗﾌﾊﾞｯｸﾃﾞｰﾀ (平均)'!$C$6</c:f>
              <c:strCache>
                <c:ptCount val="1"/>
                <c:pt idx="0">
                  <c:v>①自分の力に合っためあてを持って進んで取り組もうとする。</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(平均)'!$D$6:$M$6</c:f>
              <c:numCache>
                <c:formatCode>0.00</c:formatCode>
                <c:ptCount val="10"/>
                <c:pt idx="0">
                  <c:v>0.96</c:v>
                </c:pt>
                <c:pt idx="1">
                  <c:v>0.98</c:v>
                </c:pt>
                <c:pt idx="2">
                  <c:v>0.95</c:v>
                </c:pt>
                <c:pt idx="3">
                  <c:v>0.99</c:v>
                </c:pt>
                <c:pt idx="4">
                  <c:v>0.95</c:v>
                </c:pt>
                <c:pt idx="5">
                  <c:v>0.93</c:v>
                </c:pt>
                <c:pt idx="6">
                  <c:v>0.98</c:v>
                </c:pt>
                <c:pt idx="7">
                  <c:v>0.92</c:v>
                </c:pt>
                <c:pt idx="8">
                  <c:v>0.98</c:v>
                </c:pt>
                <c:pt idx="9">
                  <c:v>0.98</c:v>
                </c:pt>
              </c:numCache>
            </c:numRef>
          </c:val>
          <c:smooth val="0"/>
          <c:extLst>
            <c:ext xmlns:c16="http://schemas.microsoft.com/office/drawing/2014/chart" uri="{C3380CC4-5D6E-409C-BE32-E72D297353CC}">
              <c16:uniqueId val="{00000000-215C-42A2-A464-EF261CC4B71A}"/>
            </c:ext>
          </c:extLst>
        </c:ser>
        <c:ser>
          <c:idx val="3"/>
          <c:order val="3"/>
          <c:tx>
            <c:strRef>
              <c:f>'ｸﾞﾗﾌﾊﾞｯｸﾃﾞｰﾀ (平均)'!$C$9</c:f>
              <c:strCache>
                <c:ptCount val="1"/>
                <c:pt idx="0">
                  <c:v>②仲間と励まし合って運動したり、協力してマットの準備、片付けをしたりしようとする。</c:v>
                </c:pt>
              </c:strCache>
            </c:strRef>
          </c:tx>
          <c:spPr>
            <a:ln w="28575" cap="rnd">
              <a:solidFill>
                <a:schemeClr val="accent4"/>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(平均)'!$D$9:$M$9</c:f>
              <c:numCache>
                <c:formatCode>0.00</c:formatCode>
                <c:ptCount val="10"/>
                <c:pt idx="0">
                  <c:v>0.83</c:v>
                </c:pt>
                <c:pt idx="1">
                  <c:v>0.84</c:v>
                </c:pt>
                <c:pt idx="2">
                  <c:v>0.87</c:v>
                </c:pt>
                <c:pt idx="3">
                  <c:v>0.9</c:v>
                </c:pt>
                <c:pt idx="4">
                  <c:v>0.88</c:v>
                </c:pt>
                <c:pt idx="5">
                  <c:v>0.88</c:v>
                </c:pt>
                <c:pt idx="6">
                  <c:v>0.94</c:v>
                </c:pt>
                <c:pt idx="7">
                  <c:v>0.93</c:v>
                </c:pt>
                <c:pt idx="8">
                  <c:v>0.94</c:v>
                </c:pt>
                <c:pt idx="9">
                  <c:v>0.94</c:v>
                </c:pt>
              </c:numCache>
            </c:numRef>
          </c:val>
          <c:smooth val="0"/>
          <c:extLst>
            <c:ext xmlns:c16="http://schemas.microsoft.com/office/drawing/2014/chart" uri="{C3380CC4-5D6E-409C-BE32-E72D297353CC}">
              <c16:uniqueId val="{00000001-215C-42A2-A464-EF261CC4B71A}"/>
            </c:ext>
          </c:extLst>
        </c:ser>
        <c:ser>
          <c:idx val="6"/>
          <c:order val="6"/>
          <c:tx>
            <c:strRef>
              <c:f>'ｸﾞﾗﾌﾊﾞｯｸﾃﾞｰﾀ (平均)'!$C$12</c:f>
              <c:strCache>
                <c:ptCount val="1"/>
                <c:pt idx="0">
                  <c:v>③約束を守って安全に運動しようとする。</c:v>
                </c:pt>
              </c:strCache>
            </c:strRef>
          </c:tx>
          <c:spPr>
            <a:ln w="28575" cap="rnd">
              <a:solidFill>
                <a:schemeClr val="accent1">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(平均)'!$D$12:$M$12</c:f>
              <c:numCache>
                <c:formatCode>0.00</c:formatCode>
                <c:ptCount val="10"/>
                <c:pt idx="0">
                  <c:v>0.97</c:v>
                </c:pt>
                <c:pt idx="1">
                  <c:v>0.97</c:v>
                </c:pt>
                <c:pt idx="2">
                  <c:v>0.94</c:v>
                </c:pt>
                <c:pt idx="3">
                  <c:v>0.99</c:v>
                </c:pt>
                <c:pt idx="4">
                  <c:v>0.95</c:v>
                </c:pt>
                <c:pt idx="5">
                  <c:v>0.96</c:v>
                </c:pt>
                <c:pt idx="6">
                  <c:v>0.96</c:v>
                </c:pt>
                <c:pt idx="7">
                  <c:v>0.98</c:v>
                </c:pt>
                <c:pt idx="8">
                  <c:v>0.95</c:v>
                </c:pt>
                <c:pt idx="9">
                  <c:v>1</c:v>
                </c:pt>
              </c:numCache>
            </c:numRef>
          </c:val>
          <c:smooth val="0"/>
          <c:extLst>
            <c:ext xmlns:c16="http://schemas.microsoft.com/office/drawing/2014/chart" uri="{C3380CC4-5D6E-409C-BE32-E72D297353CC}">
              <c16:uniqueId val="{00000002-215C-42A2-A464-EF261CC4B71A}"/>
            </c:ext>
          </c:extLst>
        </c:ser>
        <c:dLbls>
          <c:dLblPos val="ctr"/>
          <c:showLegendKey val="0"/>
          <c:showVal val="1"/>
          <c:showCatName val="0"/>
          <c:showSerName val="0"/>
          <c:showPercent val="0"/>
          <c:showBubbleSize val="0"/>
        </c:dLbls>
        <c:smooth val="0"/>
        <c:axId val="614820184"/>
        <c:axId val="614827400"/>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(平均)'!$C$7</c15:sqref>
                        </c15:formulaRef>
                      </c:ext>
                    </c:extLst>
                    <c:strCache>
                      <c:ptCount val="1"/>
                    </c:strCache>
                  </c:strRef>
                </c:tx>
                <c:spPr>
                  <a:ln w="28575" cap="rnd">
                    <a:solidFill>
                      <a:schemeClr val="accent2"/>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(平均)'!$D$7:$M$7</c15:sqref>
                        </c15:formulaRef>
                      </c:ext>
                    </c:extLst>
                    <c:numCache>
                      <c:formatCode>0.00</c:formatCode>
                      <c:ptCount val="10"/>
                    </c:numCache>
                  </c:numRef>
                </c:val>
                <c:smooth val="0"/>
                <c:extLst>
                  <c:ext xmlns:c16="http://schemas.microsoft.com/office/drawing/2014/chart" uri="{C3380CC4-5D6E-409C-BE32-E72D297353CC}">
                    <c16:uniqueId val="{00000003-215C-42A2-A464-EF261CC4B71A}"/>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(平均)'!$C$8</c15:sqref>
                        </c15:formulaRef>
                      </c:ext>
                    </c:extLst>
                    <c:strCache>
                      <c:ptCount val="1"/>
                    </c:strCache>
                  </c:strRef>
                </c:tx>
                <c:spPr>
                  <a:ln w="28575" cap="rnd">
                    <a:solidFill>
                      <a:schemeClr val="accent3"/>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(平均)'!$D$8:$M$8</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215C-42A2-A464-EF261CC4B71A}"/>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(平均)'!$C$10</c15:sqref>
                        </c15:formulaRef>
                      </c:ext>
                    </c:extLst>
                    <c:strCache>
                      <c:ptCount val="1"/>
                    </c:strCache>
                  </c:strRef>
                </c:tx>
                <c:spPr>
                  <a:ln w="28575" cap="rnd">
                    <a:solidFill>
                      <a:schemeClr val="accent5"/>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(平均)'!$D$10:$M$10</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215C-42A2-A464-EF261CC4B71A}"/>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(平均)'!$C$11</c15:sqref>
                        </c15:formulaRef>
                      </c:ext>
                    </c:extLst>
                    <c:strCache>
                      <c:ptCount val="1"/>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(平均)'!$D$11:$M$11</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6-215C-42A2-A464-EF261CC4B71A}"/>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'ｸﾞﾗﾌﾊﾞｯｸﾃﾞｰﾀ (平均)'!$C$13</c15:sqref>
                        </c15:formulaRef>
                      </c:ext>
                    </c:extLst>
                    <c:strCache>
                      <c:ptCount val="1"/>
                    </c:strCache>
                  </c:strRef>
                </c:tx>
                <c:spPr>
                  <a:ln w="28575" cap="rnd">
                    <a:solidFill>
                      <a:schemeClr val="accent2">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(平均)'!$D$13:$M$13</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7-215C-42A2-A464-EF261CC4B71A}"/>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'ｸﾞﾗﾌﾊﾞｯｸﾃﾞｰﾀ (平均)'!$C$14</c15:sqref>
                        </c15:formulaRef>
                      </c:ext>
                    </c:extLst>
                    <c:strCache>
                      <c:ptCount val="1"/>
                    </c:strCache>
                  </c:strRef>
                </c:tx>
                <c:spPr>
                  <a:ln w="28575" cap="rnd">
                    <a:solidFill>
                      <a:schemeClr val="accent3">
                        <a:lumMod val="60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(平均)'!$D$14:$M$14</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8-215C-42A2-A464-EF261CC4B71A}"/>
                  </c:ext>
                </c:extLst>
              </c15:ser>
            </c15:filteredLineSeries>
          </c:ext>
        </c:extLst>
      </c:lineChart>
      <c:catAx>
        <c:axId val="614820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4827400"/>
        <c:crosses val="autoZero"/>
        <c:auto val="1"/>
        <c:lblAlgn val="ctr"/>
        <c:lblOffset val="100"/>
        <c:noMultiLvlLbl val="0"/>
      </c:catAx>
      <c:valAx>
        <c:axId val="614827400"/>
        <c:scaling>
          <c:orientation val="minMax"/>
          <c:min val="0.7500000000000001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14820184"/>
        <c:crosses val="autoZero"/>
        <c:crossBetween val="between"/>
      </c:valAx>
      <c:spPr>
        <a:noFill/>
        <a:ln>
          <a:noFill/>
        </a:ln>
        <a:effectLst/>
      </c:spPr>
    </c:plotArea>
    <c:legend>
      <c:legendPos val="b"/>
      <c:layout>
        <c:manualLayout>
          <c:xMode val="edge"/>
          <c:yMode val="edge"/>
          <c:x val="1.5748095249661958E-2"/>
          <c:y val="0.68850039913413852"/>
          <c:w val="0.96010625284597961"/>
          <c:h val="0.30711402603465404"/>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思考・判断</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4946392315431968E-2"/>
          <c:y val="0.13203710164261512"/>
          <c:w val="0.88471475725553494"/>
          <c:h val="0.48525676328979406"/>
        </c:manualLayout>
      </c:layout>
      <c:lineChart>
        <c:grouping val="standard"/>
        <c:varyColors val="0"/>
        <c:ser>
          <c:idx val="0"/>
          <c:order val="0"/>
          <c:tx>
            <c:strRef>
              <c:f>'ｸﾞﾗﾌﾊﾞｯｸﾃﾞｰﾀ (平均)'!$C$15</c:f>
              <c:strCache>
                <c:ptCount val="1"/>
                <c:pt idx="0">
                  <c:v>①自分の力に合った技を選んでいる。</c:v>
                </c:pt>
              </c:strCache>
            </c:strRef>
          </c:tx>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(平均)'!$D$15:$M$15</c:f>
              <c:numCache>
                <c:formatCode>0.00</c:formatCode>
                <c:ptCount val="10"/>
              </c:numCache>
            </c:numRef>
          </c:val>
          <c:smooth val="0"/>
          <c:extLst>
            <c:ext xmlns:c16="http://schemas.microsoft.com/office/drawing/2014/chart" uri="{C3380CC4-5D6E-409C-BE32-E72D297353CC}">
              <c16:uniqueId val="{00000000-4961-4BE9-B767-B9639B773238}"/>
            </c:ext>
          </c:extLst>
        </c:ser>
        <c:ser>
          <c:idx val="3"/>
          <c:order val="3"/>
          <c:tx>
            <c:strRef>
              <c:f>'ｸﾞﾗﾌﾊﾞｯｸﾃﾞｰﾀ (平均)'!$C$18</c:f>
              <c:strCache>
                <c:ptCount val="1"/>
                <c:pt idx="0">
                  <c:v>②技のポイントについて考え、自分のめあてが持てている。</c:v>
                </c:pt>
              </c:strCache>
            </c:strRef>
          </c:tx>
          <c:spPr>
            <a:ln w="28575" cap="rnd">
              <a:solidFill>
                <a:schemeClr val="accent4"/>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(平均)'!$D$18:$M$18</c:f>
              <c:numCache>
                <c:formatCode>0.00</c:formatCode>
                <c:ptCount val="10"/>
              </c:numCache>
            </c:numRef>
          </c:val>
          <c:smooth val="0"/>
          <c:extLst>
            <c:ext xmlns:c16="http://schemas.microsoft.com/office/drawing/2014/chart" uri="{C3380CC4-5D6E-409C-BE32-E72D297353CC}">
              <c16:uniqueId val="{00000001-4961-4BE9-B767-B9639B773238}"/>
            </c:ext>
          </c:extLst>
        </c:ser>
        <c:ser>
          <c:idx val="6"/>
          <c:order val="6"/>
          <c:tx>
            <c:strRef>
              <c:f>'ｸﾞﾗﾌﾊﾞｯｸﾃﾞｰﾀ (平均)'!$C$21</c:f>
              <c:strCache>
                <c:ptCount val="1"/>
                <c:pt idx="0">
                  <c:v>③技の練習方法の仕方を知り、練習方法や練習の場を選んでいる。</c:v>
                </c:pt>
              </c:strCache>
            </c:strRef>
          </c:tx>
          <c:spPr>
            <a:ln w="28575" cap="rnd">
              <a:solidFill>
                <a:schemeClr val="accent1">
                  <a:lumMod val="60000"/>
                </a:schemeClr>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(平均)'!$D$21:$M$21</c:f>
              <c:numCache>
                <c:formatCode>0.00</c:formatCode>
                <c:ptCount val="10"/>
              </c:numCache>
            </c:numRef>
          </c:val>
          <c:smooth val="0"/>
          <c:extLst>
            <c:ext xmlns:c16="http://schemas.microsoft.com/office/drawing/2014/chart" uri="{C3380CC4-5D6E-409C-BE32-E72D297353CC}">
              <c16:uniqueId val="{00000002-4961-4BE9-B767-B9639B773238}"/>
            </c:ext>
          </c:extLst>
        </c:ser>
        <c:dLbls>
          <c:showLegendKey val="0"/>
          <c:showVal val="0"/>
          <c:showCatName val="0"/>
          <c:showSerName val="0"/>
          <c:showPercent val="0"/>
          <c:showBubbleSize val="0"/>
        </c:dLbls>
        <c:smooth val="0"/>
        <c:axId val="682730248"/>
        <c:axId val="682722048"/>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(平均)'!$C$16</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(平均)'!$D$16:$M$16</c15:sqref>
                        </c15:formulaRef>
                      </c:ext>
                    </c:extLst>
                    <c:numCache>
                      <c:formatCode>0.00</c:formatCode>
                      <c:ptCount val="10"/>
                    </c:numCache>
                  </c:numRef>
                </c:val>
                <c:smooth val="0"/>
                <c:extLst>
                  <c:ext xmlns:c16="http://schemas.microsoft.com/office/drawing/2014/chart" uri="{C3380CC4-5D6E-409C-BE32-E72D297353CC}">
                    <c16:uniqueId val="{00000003-4961-4BE9-B767-B9639B773238}"/>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(平均)'!$C$17</c15:sqref>
                        </c15:formulaRef>
                      </c:ext>
                    </c:extLst>
                    <c:strCache>
                      <c:ptCount val="1"/>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(平均)'!$D$17:$M$17</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4961-4BE9-B767-B9639B773238}"/>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(平均)'!$C$19</c15:sqref>
                        </c15:formulaRef>
                      </c:ext>
                    </c:extLst>
                    <c:strCache>
                      <c:ptCount val="1"/>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(平均)'!$D$19:$M$19</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4961-4BE9-B767-B9639B773238}"/>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(平均)'!$C$20</c15:sqref>
                        </c15:formulaRef>
                      </c:ext>
                    </c:extLst>
                    <c:strCache>
                      <c:ptCount val="1"/>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(平均)'!$D$20:$M$20</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6-4961-4BE9-B767-B9639B773238}"/>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'ｸﾞﾗﾌﾊﾞｯｸﾃﾞｰﾀ (平均)'!$C$22</c15:sqref>
                        </c15:formulaRef>
                      </c:ext>
                    </c:extLst>
                    <c:strCache>
                      <c:ptCount val="1"/>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(平均)'!$D$22:$M$22</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7-4961-4BE9-B767-B9639B773238}"/>
                  </c:ext>
                </c:extLst>
              </c15:ser>
            </c15:filteredLineSeries>
            <c15:filteredLineSeries>
              <c15:ser>
                <c:idx val="8"/>
                <c:order val="8"/>
                <c:tx>
                  <c:strRef>
                    <c:extLst xmlns:c15="http://schemas.microsoft.com/office/drawing/2012/chart">
                      <c:ext xmlns:c15="http://schemas.microsoft.com/office/drawing/2012/chart" uri="{02D57815-91ED-43cb-92C2-25804820EDAC}">
                        <c15:formulaRef>
                          <c15:sqref>'ｸﾞﾗﾌﾊﾞｯｸﾃﾞｰﾀ (平均)'!$C$23</c15:sqref>
                        </c15:formulaRef>
                      </c:ext>
                    </c:extLst>
                    <c:strCache>
                      <c:ptCount val="1"/>
                    </c:strCache>
                  </c:strRef>
                </c:tx>
                <c:spPr>
                  <a:ln w="28575" cap="rnd">
                    <a:solidFill>
                      <a:schemeClr val="accent3">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(平均)'!$D$23:$M$23</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8-4961-4BE9-B767-B9639B773238}"/>
                  </c:ext>
                </c:extLst>
              </c15:ser>
            </c15:filteredLineSeries>
          </c:ext>
        </c:extLst>
      </c:lineChart>
      <c:catAx>
        <c:axId val="682730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2722048"/>
        <c:crosses val="autoZero"/>
        <c:auto val="1"/>
        <c:lblAlgn val="ctr"/>
        <c:lblOffset val="100"/>
        <c:noMultiLvlLbl val="0"/>
      </c:catAx>
      <c:valAx>
        <c:axId val="682722048"/>
        <c:scaling>
          <c:orientation val="minMax"/>
          <c:min val="0.9"/>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827302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技　能</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019645597735692E-2"/>
          <c:y val="0.12883763464846865"/>
          <c:w val="0.91217797274975687"/>
          <c:h val="0.42201466694541417"/>
        </c:manualLayout>
      </c:layout>
      <c:lineChart>
        <c:grouping val="standard"/>
        <c:varyColors val="0"/>
        <c:ser>
          <c:idx val="0"/>
          <c:order val="0"/>
          <c:tx>
            <c:strRef>
              <c:f>'ｸﾞﾗﾌﾊﾞｯｸﾃﾞｰﾀ (平均)'!$C$24</c:f>
              <c:strCache>
                <c:ptCount val="1"/>
                <c:pt idx="0">
                  <c:v>①基本的な基本的な回転技や倒立技をすることができる。</c:v>
                </c:pt>
              </c:strCache>
            </c:strRef>
          </c:tx>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(平均)'!$D$24:$M$24</c:f>
              <c:numCache>
                <c:formatCode>0.00</c:formatCode>
                <c:ptCount val="10"/>
              </c:numCache>
            </c:numRef>
          </c:val>
          <c:smooth val="0"/>
          <c:extLst>
            <c:ext xmlns:c16="http://schemas.microsoft.com/office/drawing/2014/chart" uri="{C3380CC4-5D6E-409C-BE32-E72D297353CC}">
              <c16:uniqueId val="{00000000-A38E-4D2F-B7DA-9D4F54CD20D5}"/>
            </c:ext>
          </c:extLst>
        </c:ser>
        <c:ser>
          <c:idx val="3"/>
          <c:order val="3"/>
          <c:tx>
            <c:strRef>
              <c:f>'ｸﾞﾗﾌﾊﾞｯｸﾃﾞｰﾀ (平均)'!$C$27</c:f>
              <c:strCache>
                <c:ptCount val="1"/>
                <c:pt idx="0">
                  <c:v>②ペアでリズムやタイミングを揃え基本的な回転技や倒立技をすることができる。</c:v>
                </c:pt>
              </c:strCache>
            </c:strRef>
          </c:tx>
          <c:spPr>
            <a:ln w="28575" cap="rnd">
              <a:solidFill>
                <a:schemeClr val="accent4"/>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(平均)'!$D$27:$M$27</c:f>
              <c:numCache>
                <c:formatCode>0.00</c:formatCode>
                <c:ptCount val="10"/>
              </c:numCache>
            </c:numRef>
          </c:val>
          <c:smooth val="0"/>
          <c:extLst>
            <c:ext xmlns:c16="http://schemas.microsoft.com/office/drawing/2014/chart" uri="{C3380CC4-5D6E-409C-BE32-E72D297353CC}">
              <c16:uniqueId val="{00000001-A38E-4D2F-B7DA-9D4F54CD20D5}"/>
            </c:ext>
          </c:extLst>
        </c:ser>
        <c:dLbls>
          <c:showLegendKey val="0"/>
          <c:showVal val="0"/>
          <c:showCatName val="0"/>
          <c:showSerName val="0"/>
          <c:showPercent val="0"/>
          <c:showBubbleSize val="0"/>
        </c:dLbls>
        <c:smooth val="0"/>
        <c:axId val="401658824"/>
        <c:axId val="401665712"/>
        <c:extLst>
          <c:ext xmlns:c15="http://schemas.microsoft.com/office/drawing/2012/chart" uri="{02D57815-91ED-43cb-92C2-25804820EDAC}">
            <c15:filteredLineSeries>
              <c15:ser>
                <c:idx val="1"/>
                <c:order val="1"/>
                <c:tx>
                  <c:strRef>
                    <c:extLst>
                      <c:ext uri="{02D57815-91ED-43cb-92C2-25804820EDAC}">
                        <c15:formulaRef>
                          <c15:sqref>'ｸﾞﾗﾌﾊﾞｯｸﾃﾞｰﾀ (平均)'!$C$25</c15:sqref>
                        </c15:formulaRef>
                      </c:ext>
                    </c:extLst>
                    <c:strCache>
                      <c:ptCount val="1"/>
                    </c:strCache>
                  </c:strRef>
                </c:tx>
                <c:spPr>
                  <a:ln w="28575" cap="rnd">
                    <a:solidFill>
                      <a:schemeClr val="accent2"/>
                    </a:solidFill>
                    <a:round/>
                  </a:ln>
                  <a:effectLst/>
                </c:spPr>
                <c:marker>
                  <c:symbol val="none"/>
                </c:marker>
                <c:cat>
                  <c:strRef>
                    <c:extLst>
                      <c:ex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c:ext uri="{02D57815-91ED-43cb-92C2-25804820EDAC}">
                        <c15:formulaRef>
                          <c15:sqref>'ｸﾞﾗﾌﾊﾞｯｸﾃﾞｰﾀ (平均)'!$D$25:$M$25</c15:sqref>
                        </c15:formulaRef>
                      </c:ext>
                    </c:extLst>
                    <c:numCache>
                      <c:formatCode>0.00</c:formatCode>
                      <c:ptCount val="10"/>
                    </c:numCache>
                  </c:numRef>
                </c:val>
                <c:smooth val="0"/>
                <c:extLst>
                  <c:ext xmlns:c16="http://schemas.microsoft.com/office/drawing/2014/chart" uri="{C3380CC4-5D6E-409C-BE32-E72D297353CC}">
                    <c16:uniqueId val="{00000002-A38E-4D2F-B7DA-9D4F54CD20D5}"/>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'ｸﾞﾗﾌﾊﾞｯｸﾃﾞｰﾀ (平均)'!$C$26</c15:sqref>
                        </c15:formulaRef>
                      </c:ext>
                    </c:extLst>
                    <c:strCache>
                      <c:ptCount val="1"/>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(平均)'!$D$26:$M$26</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3-A38E-4D2F-B7DA-9D4F54CD20D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'ｸﾞﾗﾌﾊﾞｯｸﾃﾞｰﾀ (平均)'!$C$28</c15:sqref>
                        </c15:formulaRef>
                      </c:ext>
                    </c:extLst>
                    <c:strCache>
                      <c:ptCount val="1"/>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(平均)'!$D$28:$M$28</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4-A38E-4D2F-B7DA-9D4F54CD20D5}"/>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'ｸﾞﾗﾌﾊﾞｯｸﾃﾞｰﾀ (平均)'!$C$29</c15:sqref>
                        </c15:formulaRef>
                      </c:ext>
                    </c:extLst>
                    <c:strCache>
                      <c:ptCount val="1"/>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'ｸﾞﾗﾌﾊﾞｯｸﾃﾞｰﾀ (平均)'!$D$5:$M$5</c15:sqref>
                        </c15:formulaRef>
                      </c:ext>
                    </c:extLst>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extLst xmlns:c15="http://schemas.microsoft.com/office/drawing/2012/chart">
                      <c:ext xmlns:c15="http://schemas.microsoft.com/office/drawing/2012/chart" uri="{02D57815-91ED-43cb-92C2-25804820EDAC}">
                        <c15:formulaRef>
                          <c15:sqref>'ｸﾞﾗﾌﾊﾞｯｸﾃﾞｰﾀ (平均)'!$D$29:$M$29</c15:sqref>
                        </c15:formulaRef>
                      </c:ext>
                    </c:extLst>
                    <c:numCache>
                      <c:formatCode>0.00</c:formatCode>
                      <c:ptCount val="10"/>
                    </c:numCache>
                  </c:numRef>
                </c:val>
                <c:smooth val="0"/>
                <c:extLst xmlns:c15="http://schemas.microsoft.com/office/drawing/2012/chart">
                  <c:ext xmlns:c16="http://schemas.microsoft.com/office/drawing/2014/chart" uri="{C3380CC4-5D6E-409C-BE32-E72D297353CC}">
                    <c16:uniqueId val="{00000005-A38E-4D2F-B7DA-9D4F54CD20D5}"/>
                  </c:ext>
                </c:extLst>
              </c15:ser>
            </c15:filteredLineSeries>
          </c:ext>
        </c:extLst>
      </c:lineChart>
      <c:catAx>
        <c:axId val="401658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65712"/>
        <c:crosses val="autoZero"/>
        <c:auto val="1"/>
        <c:lblAlgn val="ctr"/>
        <c:lblOffset val="100"/>
        <c:noMultiLvlLbl val="0"/>
      </c:catAx>
      <c:valAx>
        <c:axId val="401665712"/>
        <c:scaling>
          <c:orientation val="minMax"/>
          <c:min val="0.70000000000000007"/>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401658824"/>
        <c:crosses val="autoZero"/>
        <c:crossBetween val="between"/>
      </c:valAx>
      <c:spPr>
        <a:noFill/>
        <a:ln>
          <a:noFill/>
        </a:ln>
        <a:effectLst/>
      </c:spPr>
    </c:plotArea>
    <c:legend>
      <c:legendPos val="b"/>
      <c:layout>
        <c:manualLayout>
          <c:xMode val="edge"/>
          <c:yMode val="edge"/>
          <c:x val="1.9182073476109618E-2"/>
          <c:y val="0.65223618944395712"/>
          <c:w val="0.97168151532883029"/>
          <c:h val="0.2611911972541893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総　合</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lineChart>
        <c:grouping val="standard"/>
        <c:varyColors val="0"/>
        <c:ser>
          <c:idx val="0"/>
          <c:order val="0"/>
          <c:spPr>
            <a:ln w="28575" cap="rnd">
              <a:solidFill>
                <a:schemeClr val="accent1"/>
              </a:solidFill>
              <a:round/>
            </a:ln>
            <a:effectLst/>
          </c:spPr>
          <c:marker>
            <c:symbol val="none"/>
          </c:marker>
          <c:cat>
            <c:strRef>
              <c:f>'ｸﾞﾗﾌﾊﾞｯｸﾃﾞｰﾀ (平均)'!$D$5:$M$5</c:f>
              <c:strCache>
                <c:ptCount val="10"/>
                <c:pt idx="0">
                  <c:v>1時</c:v>
                </c:pt>
                <c:pt idx="1">
                  <c:v>2時</c:v>
                </c:pt>
                <c:pt idx="2">
                  <c:v>3時</c:v>
                </c:pt>
                <c:pt idx="3">
                  <c:v>4時</c:v>
                </c:pt>
                <c:pt idx="4">
                  <c:v>5時</c:v>
                </c:pt>
                <c:pt idx="5">
                  <c:v>6時</c:v>
                </c:pt>
                <c:pt idx="6">
                  <c:v>7時</c:v>
                </c:pt>
                <c:pt idx="7">
                  <c:v>8時</c:v>
                </c:pt>
                <c:pt idx="8">
                  <c:v>9時</c:v>
                </c:pt>
                <c:pt idx="9">
                  <c:v>10時</c:v>
                </c:pt>
              </c:strCache>
            </c:strRef>
          </c:cat>
          <c:val>
            <c:numRef>
              <c:f>'ｸﾞﾗﾌﾊﾞｯｸﾃﾞｰﾀ (平均)'!$D$31:$M$31</c:f>
              <c:numCache>
                <c:formatCode>0.00</c:formatCode>
                <c:ptCount val="10"/>
                <c:pt idx="0">
                  <c:v>0.91999999999999993</c:v>
                </c:pt>
                <c:pt idx="1">
                  <c:v>0.93</c:v>
                </c:pt>
                <c:pt idx="2">
                  <c:v>0.39428571428571424</c:v>
                </c:pt>
                <c:pt idx="3">
                  <c:v>0.41142857142857142</c:v>
                </c:pt>
                <c:pt idx="4">
                  <c:v>0.39714285714285719</c:v>
                </c:pt>
                <c:pt idx="5">
                  <c:v>0.39571428571428574</c:v>
                </c:pt>
                <c:pt idx="6">
                  <c:v>0.41142857142857142</c:v>
                </c:pt>
                <c:pt idx="7">
                  <c:v>0.4042857142857143</c:v>
                </c:pt>
                <c:pt idx="8">
                  <c:v>0.35875000000000001</c:v>
                </c:pt>
                <c:pt idx="9">
                  <c:v>0.36499999999999999</c:v>
                </c:pt>
              </c:numCache>
            </c:numRef>
          </c:val>
          <c:smooth val="0"/>
          <c:extLst>
            <c:ext xmlns:c16="http://schemas.microsoft.com/office/drawing/2014/chart" uri="{C3380CC4-5D6E-409C-BE32-E72D297353CC}">
              <c16:uniqueId val="{00000000-7F00-49E0-8CE8-C315F74D9469}"/>
            </c:ext>
          </c:extLst>
        </c:ser>
        <c:dLbls>
          <c:showLegendKey val="0"/>
          <c:showVal val="0"/>
          <c:showCatName val="0"/>
          <c:showSerName val="0"/>
          <c:showPercent val="0"/>
          <c:showBubbleSize val="0"/>
        </c:dLbls>
        <c:smooth val="0"/>
        <c:axId val="533929360"/>
        <c:axId val="533928704"/>
      </c:lineChart>
      <c:catAx>
        <c:axId val="53392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33928704"/>
        <c:crosses val="autoZero"/>
        <c:auto val="1"/>
        <c:lblAlgn val="ctr"/>
        <c:lblOffset val="100"/>
        <c:noMultiLvlLbl val="0"/>
      </c:catAx>
      <c:valAx>
        <c:axId val="533928704"/>
        <c:scaling>
          <c:orientation val="minMax"/>
          <c:min val="0.9"/>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33929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15</xdr:col>
      <xdr:colOff>285750</xdr:colOff>
      <xdr:row>5</xdr:row>
      <xdr:rowOff>266700</xdr:rowOff>
    </xdr:from>
    <xdr:to>
      <xdr:col>15</xdr:col>
      <xdr:colOff>657225</xdr:colOff>
      <xdr:row>28</xdr:row>
      <xdr:rowOff>257175</xdr:rowOff>
    </xdr:to>
    <xdr:sp macro="" textlink="">
      <xdr:nvSpPr>
        <xdr:cNvPr id="3" name="下矢印 2"/>
        <xdr:cNvSpPr/>
      </xdr:nvSpPr>
      <xdr:spPr>
        <a:xfrm>
          <a:off x="7820025" y="1428750"/>
          <a:ext cx="371475" cy="6562725"/>
        </a:xfrm>
        <a:prstGeom prst="downArrow">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25773</xdr:colOff>
      <xdr:row>1</xdr:row>
      <xdr:rowOff>24143</xdr:rowOff>
    </xdr:from>
    <xdr:to>
      <xdr:col>22</xdr:col>
      <xdr:colOff>480732</xdr:colOff>
      <xdr:row>11</xdr:row>
      <xdr:rowOff>83281</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17318</xdr:colOff>
      <xdr:row>11</xdr:row>
      <xdr:rowOff>157349</xdr:rowOff>
    </xdr:from>
    <xdr:to>
      <xdr:col>22</xdr:col>
      <xdr:colOff>507175</xdr:colOff>
      <xdr:row>21</xdr:row>
      <xdr:rowOff>34391</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0</xdr:colOff>
      <xdr:row>21</xdr:row>
      <xdr:rowOff>108239</xdr:rowOff>
    </xdr:from>
    <xdr:to>
      <xdr:col>22</xdr:col>
      <xdr:colOff>502228</xdr:colOff>
      <xdr:row>29</xdr:row>
      <xdr:rowOff>259773</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25977</xdr:colOff>
      <xdr:row>29</xdr:row>
      <xdr:rowOff>287232</xdr:rowOff>
    </xdr:from>
    <xdr:to>
      <xdr:col>22</xdr:col>
      <xdr:colOff>441613</xdr:colOff>
      <xdr:row>42</xdr:row>
      <xdr:rowOff>82630</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23</xdr:col>
      <xdr:colOff>0</xdr:colOff>
      <xdr:row>1</xdr:row>
      <xdr:rowOff>0</xdr:rowOff>
    </xdr:from>
    <xdr:to>
      <xdr:col>29</xdr:col>
      <xdr:colOff>454959</xdr:colOff>
      <xdr:row>11</xdr:row>
      <xdr:rowOff>59138</xdr:rowOff>
    </xdr:to>
    <xdr:graphicFrame macro="">
      <xdr:nvGraphicFramePr>
        <xdr:cNvPr id="1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23</xdr:col>
      <xdr:colOff>0</xdr:colOff>
      <xdr:row>11</xdr:row>
      <xdr:rowOff>204107</xdr:rowOff>
    </xdr:from>
    <xdr:to>
      <xdr:col>29</xdr:col>
      <xdr:colOff>489857</xdr:colOff>
      <xdr:row>21</xdr:row>
      <xdr:rowOff>81149</xdr:rowOff>
    </xdr:to>
    <xdr:graphicFrame macro="">
      <xdr:nvGraphicFramePr>
        <xdr:cNvPr id="1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23</xdr:col>
      <xdr:colOff>13607</xdr:colOff>
      <xdr:row>21</xdr:row>
      <xdr:rowOff>122465</xdr:rowOff>
    </xdr:from>
    <xdr:to>
      <xdr:col>29</xdr:col>
      <xdr:colOff>515835</xdr:colOff>
      <xdr:row>29</xdr:row>
      <xdr:rowOff>273999</xdr:rowOff>
    </xdr:to>
    <xdr:graphicFrame macro="">
      <xdr:nvGraphicFramePr>
        <xdr:cNvPr id="13"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23</xdr:col>
      <xdr:colOff>0</xdr:colOff>
      <xdr:row>30</xdr:row>
      <xdr:rowOff>27215</xdr:rowOff>
    </xdr:from>
    <xdr:to>
      <xdr:col>29</xdr:col>
      <xdr:colOff>530679</xdr:colOff>
      <xdr:row>42</xdr:row>
      <xdr:rowOff>40820</xdr:rowOff>
    </xdr:to>
    <xdr:graphicFrame macro="">
      <xdr:nvGraphicFramePr>
        <xdr:cNvPr id="16"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242454</xdr:colOff>
      <xdr:row>7</xdr:row>
      <xdr:rowOff>17318</xdr:rowOff>
    </xdr:from>
    <xdr:to>
      <xdr:col>11</xdr:col>
      <xdr:colOff>412350</xdr:colOff>
      <xdr:row>21</xdr:row>
      <xdr:rowOff>121226</xdr:rowOff>
    </xdr:to>
    <xdr:grpSp>
      <xdr:nvGrpSpPr>
        <xdr:cNvPr id="24" name="グループ化 23"/>
        <xdr:cNvGrpSpPr/>
      </xdr:nvGrpSpPr>
      <xdr:grpSpPr>
        <a:xfrm>
          <a:off x="3082636" y="1749136"/>
          <a:ext cx="3633532" cy="4225635"/>
          <a:chOff x="3082636" y="1749136"/>
          <a:chExt cx="3633532" cy="4225635"/>
        </a:xfrm>
      </xdr:grpSpPr>
      <xdr:pic>
        <xdr:nvPicPr>
          <xdr:cNvPr id="2" name="図 1"/>
          <xdr:cNvPicPr>
            <a:picLocks noChangeAspect="1"/>
          </xdr:cNvPicPr>
        </xdr:nvPicPr>
        <xdr:blipFill>
          <a:blip xmlns:r="http://schemas.openxmlformats.org/officeDocument/2006/relationships" r:embed="rId9"/>
          <a:stretch>
            <a:fillRect/>
          </a:stretch>
        </xdr:blipFill>
        <xdr:spPr>
          <a:xfrm>
            <a:off x="3082637" y="4502725"/>
            <a:ext cx="3633531" cy="1472046"/>
          </a:xfrm>
          <a:prstGeom prst="rect">
            <a:avLst/>
          </a:prstGeom>
          <a:ln w="76200">
            <a:solidFill>
              <a:srgbClr val="7030A0"/>
            </a:solidFill>
          </a:ln>
        </xdr:spPr>
      </xdr:pic>
      <xdr:sp macro="" textlink="">
        <xdr:nvSpPr>
          <xdr:cNvPr id="10" name="楕円 9"/>
          <xdr:cNvSpPr/>
        </xdr:nvSpPr>
        <xdr:spPr>
          <a:xfrm>
            <a:off x="4069773" y="5299363"/>
            <a:ext cx="675409" cy="536863"/>
          </a:xfrm>
          <a:prstGeom prst="ellipse">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矢印コネクタ 14"/>
          <xdr:cNvCxnSpPr>
            <a:stCxn id="10" idx="0"/>
          </xdr:cNvCxnSpPr>
        </xdr:nvCxnSpPr>
        <xdr:spPr>
          <a:xfrm flipH="1" flipV="1">
            <a:off x="3151909" y="1749136"/>
            <a:ext cx="1255569" cy="3550227"/>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楕円 18"/>
          <xdr:cNvSpPr/>
        </xdr:nvSpPr>
        <xdr:spPr>
          <a:xfrm>
            <a:off x="4932219" y="5295900"/>
            <a:ext cx="675409" cy="536863"/>
          </a:xfrm>
          <a:prstGeom prst="ellipse">
            <a:avLst/>
          </a:prstGeom>
          <a:noFill/>
          <a:ln w="7620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0" name="直線矢印コネクタ 19"/>
          <xdr:cNvCxnSpPr>
            <a:stCxn id="19" idx="0"/>
          </xdr:cNvCxnSpPr>
        </xdr:nvCxnSpPr>
        <xdr:spPr>
          <a:xfrm flipH="1" flipV="1">
            <a:off x="3134591" y="2718955"/>
            <a:ext cx="2135333" cy="2576945"/>
          </a:xfrm>
          <a:prstGeom prst="straightConnector1">
            <a:avLst/>
          </a:prstGeom>
          <a:ln w="762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楕円 20"/>
          <xdr:cNvSpPr/>
        </xdr:nvSpPr>
        <xdr:spPr>
          <a:xfrm>
            <a:off x="5811982" y="5309754"/>
            <a:ext cx="675409" cy="536863"/>
          </a:xfrm>
          <a:prstGeom prst="ellipse">
            <a:avLst/>
          </a:prstGeom>
          <a:noFill/>
          <a:ln w="762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2" name="直線矢印コネクタ 21"/>
          <xdr:cNvCxnSpPr>
            <a:stCxn id="21" idx="0"/>
          </xdr:cNvCxnSpPr>
        </xdr:nvCxnSpPr>
        <xdr:spPr>
          <a:xfrm flipH="1" flipV="1">
            <a:off x="3082636" y="3550227"/>
            <a:ext cx="3067051" cy="1759527"/>
          </a:xfrm>
          <a:prstGeom prst="straightConnector1">
            <a:avLst/>
          </a:prstGeom>
          <a:ln w="7620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238125</xdr:colOff>
      <xdr:row>32</xdr:row>
      <xdr:rowOff>23811</xdr:rowOff>
    </xdr:from>
    <xdr:to>
      <xdr:col>13</xdr:col>
      <xdr:colOff>261937</xdr:colOff>
      <xdr:row>37</xdr:row>
      <xdr:rowOff>95248</xdr:rowOff>
    </xdr:to>
    <xdr:grpSp>
      <xdr:nvGrpSpPr>
        <xdr:cNvPr id="27" name="グループ化 26"/>
        <xdr:cNvGrpSpPr/>
      </xdr:nvGrpSpPr>
      <xdr:grpSpPr>
        <a:xfrm>
          <a:off x="4548188" y="5357811"/>
          <a:ext cx="2547937" cy="904875"/>
          <a:chOff x="4548188" y="5357811"/>
          <a:chExt cx="2547937" cy="904875"/>
        </a:xfrm>
      </xdr:grpSpPr>
      <xdr:cxnSp macro="">
        <xdr:nvCxnSpPr>
          <xdr:cNvPr id="25" name="直線矢印コネクタ 24"/>
          <xdr:cNvCxnSpPr/>
        </xdr:nvCxnSpPr>
        <xdr:spPr>
          <a:xfrm flipH="1" flipV="1">
            <a:off x="4548188" y="5917407"/>
            <a:ext cx="831058" cy="952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9" name="グループ化 8"/>
          <xdr:cNvGrpSpPr/>
        </xdr:nvGrpSpPr>
        <xdr:grpSpPr>
          <a:xfrm>
            <a:off x="5238750" y="5357811"/>
            <a:ext cx="1857375" cy="904875"/>
            <a:chOff x="5762625" y="5107781"/>
            <a:chExt cx="1857375" cy="904875"/>
          </a:xfrm>
        </xdr:grpSpPr>
        <xdr:sp macro="" textlink="">
          <xdr:nvSpPr>
            <xdr:cNvPr id="4" name="角丸四角形吹き出し 3"/>
            <xdr:cNvSpPr/>
          </xdr:nvSpPr>
          <xdr:spPr>
            <a:xfrm>
              <a:off x="5762625" y="5107781"/>
              <a:ext cx="1857375" cy="904875"/>
            </a:xfrm>
            <a:prstGeom prst="wedgeRoundRectCallout">
              <a:avLst>
                <a:gd name="adj1" fmla="val -37913"/>
                <a:gd name="adj2" fmla="val 4605"/>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pic>
          <xdr:nvPicPr>
            <xdr:cNvPr id="8" name="図 7"/>
            <xdr:cNvPicPr>
              <a:picLocks noChangeAspect="1"/>
            </xdr:cNvPicPr>
          </xdr:nvPicPr>
          <xdr:blipFill>
            <a:blip xmlns:r="http://schemas.openxmlformats.org/officeDocument/2006/relationships" r:embed="rId1"/>
            <a:stretch>
              <a:fillRect/>
            </a:stretch>
          </xdr:blipFill>
          <xdr:spPr>
            <a:xfrm>
              <a:off x="5965031" y="5334000"/>
              <a:ext cx="1428571" cy="495238"/>
            </a:xfrm>
            <a:prstGeom prst="rect">
              <a:avLst/>
            </a:prstGeom>
            <a:ln>
              <a:solidFill>
                <a:srgbClr val="FF0000"/>
              </a:solidFill>
            </a:ln>
          </xdr:spPr>
        </xdr:pic>
      </xdr:grpSp>
    </xdr:grpSp>
    <xdr:clientData/>
  </xdr:twoCellAnchor>
  <xdr:twoCellAnchor>
    <xdr:from>
      <xdr:col>12</xdr:col>
      <xdr:colOff>95249</xdr:colOff>
      <xdr:row>28</xdr:row>
      <xdr:rowOff>142875</xdr:rowOff>
    </xdr:from>
    <xdr:to>
      <xdr:col>13</xdr:col>
      <xdr:colOff>47623</xdr:colOff>
      <xdr:row>36</xdr:row>
      <xdr:rowOff>23812</xdr:rowOff>
    </xdr:to>
    <xdr:grpSp>
      <xdr:nvGrpSpPr>
        <xdr:cNvPr id="34" name="グループ化 33"/>
        <xdr:cNvGrpSpPr/>
      </xdr:nvGrpSpPr>
      <xdr:grpSpPr>
        <a:xfrm>
          <a:off x="6238874" y="4810125"/>
          <a:ext cx="642937" cy="1214437"/>
          <a:chOff x="6143625" y="3655219"/>
          <a:chExt cx="642937" cy="1214437"/>
        </a:xfrm>
      </xdr:grpSpPr>
      <xdr:sp macro="" textlink="">
        <xdr:nvSpPr>
          <xdr:cNvPr id="29" name="楕円 28"/>
          <xdr:cNvSpPr/>
        </xdr:nvSpPr>
        <xdr:spPr>
          <a:xfrm>
            <a:off x="6215063" y="4441031"/>
            <a:ext cx="452438" cy="428625"/>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0" name="直線矢印コネクタ 29"/>
          <xdr:cNvCxnSpPr/>
        </xdr:nvCxnSpPr>
        <xdr:spPr>
          <a:xfrm>
            <a:off x="6441282" y="3988594"/>
            <a:ext cx="0" cy="452439"/>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3" name="角丸四角形 32"/>
          <xdr:cNvSpPr/>
        </xdr:nvSpPr>
        <xdr:spPr>
          <a:xfrm>
            <a:off x="6143625" y="3655219"/>
            <a:ext cx="642937" cy="35718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rPr>
              <a:t>93×2</a:t>
            </a:r>
            <a:endParaRPr kumimoji="1" lang="ja-JP" altLang="en-US" sz="1100">
              <a:solidFill>
                <a:srgbClr val="FF0000"/>
              </a:solidFill>
            </a:endParaRPr>
          </a:p>
        </xdr:txBody>
      </xdr:sp>
    </xdr:grpSp>
    <xdr:clientData/>
  </xdr:twoCellAnchor>
  <xdr:twoCellAnchor>
    <xdr:from>
      <xdr:col>2</xdr:col>
      <xdr:colOff>104778</xdr:colOff>
      <xdr:row>35</xdr:row>
      <xdr:rowOff>59531</xdr:rowOff>
    </xdr:from>
    <xdr:to>
      <xdr:col>9</xdr:col>
      <xdr:colOff>-1</xdr:colOff>
      <xdr:row>43</xdr:row>
      <xdr:rowOff>11906</xdr:rowOff>
    </xdr:to>
    <xdr:grpSp>
      <xdr:nvGrpSpPr>
        <xdr:cNvPr id="6" name="グループ化 5"/>
        <xdr:cNvGrpSpPr/>
      </xdr:nvGrpSpPr>
      <xdr:grpSpPr>
        <a:xfrm>
          <a:off x="1247778" y="5893594"/>
          <a:ext cx="3062284" cy="1285875"/>
          <a:chOff x="1521621" y="5893594"/>
          <a:chExt cx="3062284" cy="1285875"/>
        </a:xfrm>
      </xdr:grpSpPr>
      <xdr:grpSp>
        <xdr:nvGrpSpPr>
          <xdr:cNvPr id="24" name="グループ化 23"/>
          <xdr:cNvGrpSpPr/>
        </xdr:nvGrpSpPr>
        <xdr:grpSpPr>
          <a:xfrm>
            <a:off x="1521621" y="5893594"/>
            <a:ext cx="2407443" cy="1285875"/>
            <a:chOff x="1164433" y="5905500"/>
            <a:chExt cx="2407443" cy="1285875"/>
          </a:xfrm>
        </xdr:grpSpPr>
        <xdr:cxnSp macro="">
          <xdr:nvCxnSpPr>
            <xdr:cNvPr id="19" name="直線矢印コネクタ 18"/>
            <xdr:cNvCxnSpPr/>
          </xdr:nvCxnSpPr>
          <xdr:spPr>
            <a:xfrm flipV="1">
              <a:off x="2478758" y="5929312"/>
              <a:ext cx="307305" cy="652464"/>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xdr:cNvCxnSpPr/>
          </xdr:nvCxnSpPr>
          <xdr:spPr>
            <a:xfrm flipH="1" flipV="1">
              <a:off x="2166937" y="5905500"/>
              <a:ext cx="249909" cy="650083"/>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nvGrpSpPr>
            <xdr:cNvPr id="13" name="グループ化 12"/>
            <xdr:cNvGrpSpPr/>
          </xdr:nvGrpSpPr>
          <xdr:grpSpPr>
            <a:xfrm>
              <a:off x="1164433" y="6474616"/>
              <a:ext cx="2407443" cy="716759"/>
              <a:chOff x="854869" y="6224585"/>
              <a:chExt cx="2407443" cy="716759"/>
            </a:xfrm>
          </xdr:grpSpPr>
          <xdr:sp macro="" textlink="">
            <xdr:nvSpPr>
              <xdr:cNvPr id="11" name="角丸四角形吹き出し 10"/>
              <xdr:cNvSpPr/>
            </xdr:nvSpPr>
            <xdr:spPr>
              <a:xfrm>
                <a:off x="854869" y="6224585"/>
                <a:ext cx="2407443" cy="716759"/>
              </a:xfrm>
              <a:prstGeom prst="wedgeRoundRectCallout">
                <a:avLst>
                  <a:gd name="adj1" fmla="val 20420"/>
                  <a:gd name="adj2" fmla="val -34755"/>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pic>
            <xdr:nvPicPr>
              <xdr:cNvPr id="2" name="図 1"/>
              <xdr:cNvPicPr>
                <a:picLocks noChangeAspect="1"/>
              </xdr:cNvPicPr>
            </xdr:nvPicPr>
            <xdr:blipFill rotWithShape="1">
              <a:blip xmlns:r="http://schemas.openxmlformats.org/officeDocument/2006/relationships" r:embed="rId2"/>
              <a:srcRect b="23377"/>
              <a:stretch/>
            </xdr:blipFill>
            <xdr:spPr>
              <a:xfrm>
                <a:off x="1095375" y="6381752"/>
                <a:ext cx="2009524" cy="452436"/>
              </a:xfrm>
              <a:prstGeom prst="rect">
                <a:avLst/>
              </a:prstGeom>
              <a:ln>
                <a:solidFill>
                  <a:srgbClr val="FF0000"/>
                </a:solidFill>
              </a:ln>
            </xdr:spPr>
          </xdr:pic>
        </xdr:grpSp>
      </xdr:grpSp>
      <xdr:grpSp>
        <xdr:nvGrpSpPr>
          <xdr:cNvPr id="42" name="グループ化 41"/>
          <xdr:cNvGrpSpPr/>
        </xdr:nvGrpSpPr>
        <xdr:grpSpPr>
          <a:xfrm>
            <a:off x="3057522" y="6641306"/>
            <a:ext cx="1526383" cy="428626"/>
            <a:chOff x="2759867" y="6629400"/>
            <a:chExt cx="1464470" cy="428626"/>
          </a:xfrm>
        </xdr:grpSpPr>
        <xdr:sp macro="" textlink="">
          <xdr:nvSpPr>
            <xdr:cNvPr id="36" name="楕円 35"/>
            <xdr:cNvSpPr/>
          </xdr:nvSpPr>
          <xdr:spPr>
            <a:xfrm rot="10800000">
              <a:off x="2759867" y="6629401"/>
              <a:ext cx="452438" cy="428625"/>
            </a:xfrm>
            <a:prstGeom prst="ellipse">
              <a:avLst/>
            </a:prstGeom>
            <a:noFill/>
            <a:ln w="38100">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7" name="直線矢印コネクタ 36"/>
            <xdr:cNvCxnSpPr>
              <a:endCxn id="36" idx="2"/>
            </xdr:cNvCxnSpPr>
          </xdr:nvCxnSpPr>
          <xdr:spPr>
            <a:xfrm flipH="1" flipV="1">
              <a:off x="3212305" y="6843713"/>
              <a:ext cx="486560" cy="238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8" name="角丸四角形 37"/>
            <xdr:cNvSpPr/>
          </xdr:nvSpPr>
          <xdr:spPr>
            <a:xfrm>
              <a:off x="3581400" y="6629400"/>
              <a:ext cx="642937" cy="357187"/>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a:solidFill>
                    <a:srgbClr val="FF0000"/>
                  </a:solidFill>
                </a:rPr>
                <a:t>93×3</a:t>
              </a:r>
              <a:endParaRPr kumimoji="1" lang="ja-JP" altLang="en-US" sz="1100">
                <a:solidFill>
                  <a:srgbClr val="FF0000"/>
                </a:solidFill>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P40"/>
  <sheetViews>
    <sheetView tabSelected="1" zoomScale="55" zoomScaleNormal="55" zoomScaleSheetLayoutView="70" workbookViewId="0">
      <selection activeCell="O36" sqref="O36"/>
    </sheetView>
  </sheetViews>
  <sheetFormatPr defaultRowHeight="13.5" x14ac:dyDescent="0.15"/>
  <cols>
    <col min="1" max="1" width="1.375" style="2" customWidth="1"/>
    <col min="2" max="2" width="2.625" style="2" customWidth="1"/>
    <col min="3" max="3" width="33.25" style="2" customWidth="1"/>
    <col min="4" max="4" width="5.75" style="3" customWidth="1"/>
    <col min="5" max="14" width="5.75" style="2" customWidth="1"/>
    <col min="15" max="15" width="9" style="2"/>
    <col min="16" max="16" width="9" style="9"/>
    <col min="17" max="16384" width="9" style="2"/>
  </cols>
  <sheetData>
    <row r="1" spans="2:16" ht="14.25" thickBot="1" x14ac:dyDescent="0.2"/>
    <row r="2" spans="2:16" x14ac:dyDescent="0.15">
      <c r="B2" s="37" t="s">
        <v>14</v>
      </c>
      <c r="C2" s="38"/>
      <c r="D2" s="38"/>
      <c r="E2" s="38"/>
      <c r="F2" s="38"/>
      <c r="G2" s="38"/>
      <c r="H2" s="38"/>
      <c r="I2" s="39"/>
      <c r="J2" s="4"/>
      <c r="K2" s="4"/>
      <c r="L2" s="4"/>
      <c r="M2" s="4"/>
      <c r="N2" s="5"/>
      <c r="O2" s="10"/>
    </row>
    <row r="3" spans="2:16" ht="36" customHeight="1" x14ac:dyDescent="0.15">
      <c r="B3" s="13"/>
      <c r="C3" s="14"/>
      <c r="D3" s="40" t="s">
        <v>4</v>
      </c>
      <c r="E3" s="40"/>
      <c r="F3" s="40"/>
      <c r="G3" s="40"/>
      <c r="H3" s="40"/>
      <c r="I3" s="40"/>
      <c r="J3" s="40"/>
      <c r="K3" s="40"/>
      <c r="L3" s="40"/>
      <c r="M3" s="40"/>
      <c r="N3" s="6"/>
      <c r="O3" s="11"/>
    </row>
    <row r="4" spans="2:16" x14ac:dyDescent="0.15">
      <c r="B4" s="8"/>
      <c r="C4" s="15"/>
      <c r="D4" s="41" t="s">
        <v>0</v>
      </c>
      <c r="E4" s="41"/>
      <c r="F4" s="41"/>
      <c r="G4" s="41"/>
      <c r="H4" s="41"/>
      <c r="I4" s="41"/>
      <c r="J4" s="41"/>
      <c r="K4" s="41"/>
      <c r="L4" s="41"/>
      <c r="M4" s="41"/>
      <c r="N4" s="6"/>
      <c r="O4" s="11"/>
    </row>
    <row r="5" spans="2:16" ht="14.25" thickBot="1" x14ac:dyDescent="0.2">
      <c r="B5" s="8"/>
      <c r="C5" s="15"/>
      <c r="D5" s="23" t="s">
        <v>15</v>
      </c>
      <c r="E5" s="23" t="s">
        <v>16</v>
      </c>
      <c r="F5" s="24" t="s">
        <v>17</v>
      </c>
      <c r="G5" s="24" t="s">
        <v>18</v>
      </c>
      <c r="H5" s="24" t="s">
        <v>19</v>
      </c>
      <c r="I5" s="24" t="s">
        <v>20</v>
      </c>
      <c r="J5" s="24" t="s">
        <v>21</v>
      </c>
      <c r="K5" s="25" t="s">
        <v>27</v>
      </c>
      <c r="L5" s="21" t="s">
        <v>28</v>
      </c>
      <c r="M5" s="22" t="s">
        <v>29</v>
      </c>
      <c r="N5" s="7"/>
      <c r="O5" s="12"/>
    </row>
    <row r="6" spans="2:16" ht="22.5" customHeight="1" x14ac:dyDescent="0.15">
      <c r="B6" s="42" t="s">
        <v>1</v>
      </c>
      <c r="C6" s="45" t="s" ph="1">
        <v>6</v>
      </c>
      <c r="D6" s="47">
        <v>0.96</v>
      </c>
      <c r="E6" s="47">
        <v>0.98</v>
      </c>
      <c r="F6" s="47">
        <v>0.95</v>
      </c>
      <c r="G6" s="47">
        <v>0.99</v>
      </c>
      <c r="H6" s="47">
        <v>0.95</v>
      </c>
      <c r="I6" s="47">
        <v>0.93</v>
      </c>
      <c r="J6" s="47">
        <v>0.98</v>
      </c>
      <c r="K6" s="47">
        <v>0.92</v>
      </c>
      <c r="L6" s="47">
        <v>0.98</v>
      </c>
      <c r="M6" s="58">
        <v>0.98</v>
      </c>
      <c r="N6" s="61">
        <f>SUM(D6:M6)</f>
        <v>9.620000000000001</v>
      </c>
      <c r="O6" s="54">
        <f>N6+N9+N12</f>
        <v>28.240000000000002</v>
      </c>
      <c r="P6" s="57"/>
    </row>
    <row r="7" spans="2:16" ht="22.5" customHeight="1" x14ac:dyDescent="0.15">
      <c r="B7" s="43"/>
      <c r="C7" s="46" ph="1"/>
      <c r="D7" s="48"/>
      <c r="E7" s="48"/>
      <c r="F7" s="48"/>
      <c r="G7" s="48"/>
      <c r="H7" s="48"/>
      <c r="I7" s="48"/>
      <c r="J7" s="48"/>
      <c r="K7" s="48"/>
      <c r="L7" s="48"/>
      <c r="M7" s="59"/>
      <c r="N7" s="62"/>
      <c r="O7" s="55"/>
      <c r="P7" s="57"/>
    </row>
    <row r="8" spans="2:16" ht="22.5" customHeight="1" x14ac:dyDescent="0.15">
      <c r="B8" s="43"/>
      <c r="C8" s="46" ph="1"/>
      <c r="D8" s="49"/>
      <c r="E8" s="49"/>
      <c r="F8" s="49"/>
      <c r="G8" s="49"/>
      <c r="H8" s="49"/>
      <c r="I8" s="49"/>
      <c r="J8" s="49"/>
      <c r="K8" s="48"/>
      <c r="L8" s="48"/>
      <c r="M8" s="60"/>
      <c r="N8" s="62"/>
      <c r="O8" s="55"/>
      <c r="P8" s="57"/>
    </row>
    <row r="9" spans="2:16" ht="22.5" customHeight="1" x14ac:dyDescent="0.15">
      <c r="B9" s="43"/>
      <c r="C9" s="50" t="s" ph="1">
        <v>7</v>
      </c>
      <c r="D9" s="52">
        <v>0.83</v>
      </c>
      <c r="E9" s="52">
        <v>0.84</v>
      </c>
      <c r="F9" s="52">
        <v>0.87</v>
      </c>
      <c r="G9" s="52">
        <v>0.9</v>
      </c>
      <c r="H9" s="52">
        <v>0.88</v>
      </c>
      <c r="I9" s="52">
        <v>0.88</v>
      </c>
      <c r="J9" s="52">
        <v>0.94</v>
      </c>
      <c r="K9" s="52">
        <v>0.93</v>
      </c>
      <c r="L9" s="52">
        <v>0.94</v>
      </c>
      <c r="M9" s="63">
        <v>0.94</v>
      </c>
      <c r="N9" s="62">
        <f>SUM(D9:M9)</f>
        <v>8.9499999999999993</v>
      </c>
      <c r="O9" s="55"/>
      <c r="P9" s="57"/>
    </row>
    <row r="10" spans="2:16" ht="22.5" customHeight="1" x14ac:dyDescent="0.15">
      <c r="B10" s="43"/>
      <c r="C10" s="50" ph="1"/>
      <c r="D10" s="48"/>
      <c r="E10" s="48"/>
      <c r="F10" s="48"/>
      <c r="G10" s="48"/>
      <c r="H10" s="48"/>
      <c r="I10" s="48"/>
      <c r="J10" s="48"/>
      <c r="K10" s="48"/>
      <c r="L10" s="48"/>
      <c r="M10" s="59"/>
      <c r="N10" s="62"/>
      <c r="O10" s="55"/>
      <c r="P10" s="57"/>
    </row>
    <row r="11" spans="2:16" ht="22.5" customHeight="1" x14ac:dyDescent="0.15">
      <c r="B11" s="43"/>
      <c r="C11" s="50" ph="1"/>
      <c r="D11" s="49"/>
      <c r="E11" s="49"/>
      <c r="F11" s="49"/>
      <c r="G11" s="49"/>
      <c r="H11" s="49"/>
      <c r="I11" s="49"/>
      <c r="J11" s="49"/>
      <c r="K11" s="49"/>
      <c r="L11" s="49"/>
      <c r="M11" s="60"/>
      <c r="N11" s="62"/>
      <c r="O11" s="55"/>
      <c r="P11" s="57"/>
    </row>
    <row r="12" spans="2:16" ht="22.5" customHeight="1" x14ac:dyDescent="0.15">
      <c r="B12" s="43"/>
      <c r="C12" s="50" t="s" ph="1">
        <v>8</v>
      </c>
      <c r="D12" s="52">
        <v>0.97</v>
      </c>
      <c r="E12" s="52">
        <v>0.97</v>
      </c>
      <c r="F12" s="52">
        <v>0.94</v>
      </c>
      <c r="G12" s="52">
        <v>0.99</v>
      </c>
      <c r="H12" s="52">
        <v>0.95</v>
      </c>
      <c r="I12" s="52">
        <v>0.96</v>
      </c>
      <c r="J12" s="52">
        <v>0.96</v>
      </c>
      <c r="K12" s="48">
        <v>0.98</v>
      </c>
      <c r="L12" s="48">
        <v>0.95</v>
      </c>
      <c r="M12" s="63">
        <v>1</v>
      </c>
      <c r="N12" s="62">
        <f>SUM(D12:M12)</f>
        <v>9.67</v>
      </c>
      <c r="O12" s="55"/>
      <c r="P12" s="57"/>
    </row>
    <row r="13" spans="2:16" ht="22.5" customHeight="1" x14ac:dyDescent="0.15">
      <c r="B13" s="43"/>
      <c r="C13" s="50"/>
      <c r="D13" s="48"/>
      <c r="E13" s="48"/>
      <c r="F13" s="48"/>
      <c r="G13" s="48"/>
      <c r="H13" s="48"/>
      <c r="I13" s="48"/>
      <c r="J13" s="48"/>
      <c r="K13" s="48"/>
      <c r="L13" s="48"/>
      <c r="M13" s="59"/>
      <c r="N13" s="62"/>
      <c r="O13" s="55"/>
      <c r="P13" s="57"/>
    </row>
    <row r="14" spans="2:16" ht="22.5" customHeight="1" thickBot="1" x14ac:dyDescent="0.2">
      <c r="B14" s="44"/>
      <c r="C14" s="51"/>
      <c r="D14" s="53"/>
      <c r="E14" s="53"/>
      <c r="F14" s="53"/>
      <c r="G14" s="53"/>
      <c r="H14" s="53"/>
      <c r="I14" s="53"/>
      <c r="J14" s="53"/>
      <c r="K14" s="49"/>
      <c r="L14" s="49"/>
      <c r="M14" s="64"/>
      <c r="N14" s="65"/>
      <c r="O14" s="56"/>
      <c r="P14" s="57"/>
    </row>
    <row r="15" spans="2:16" ht="22.5" customHeight="1" x14ac:dyDescent="0.15">
      <c r="B15" s="42" t="s">
        <v>2</v>
      </c>
      <c r="C15" s="45" t="s" ph="1">
        <v>9</v>
      </c>
      <c r="D15" s="47"/>
      <c r="E15" s="47"/>
      <c r="F15" s="47"/>
      <c r="G15" s="47"/>
      <c r="H15" s="47"/>
      <c r="I15" s="47"/>
      <c r="J15" s="47"/>
      <c r="K15" s="47"/>
      <c r="L15" s="47"/>
      <c r="M15" s="66"/>
      <c r="N15" s="61">
        <f>SUM(D15:M15)</f>
        <v>0</v>
      </c>
      <c r="O15" s="54">
        <f>N15+N18+N21</f>
        <v>0</v>
      </c>
      <c r="P15" s="57"/>
    </row>
    <row r="16" spans="2:16" ht="22.5" customHeight="1" x14ac:dyDescent="0.15">
      <c r="B16" s="43"/>
      <c r="C16" s="50" ph="1"/>
      <c r="D16" s="48"/>
      <c r="E16" s="48"/>
      <c r="F16" s="48"/>
      <c r="G16" s="48"/>
      <c r="H16" s="48"/>
      <c r="I16" s="48"/>
      <c r="J16" s="48"/>
      <c r="K16" s="48"/>
      <c r="L16" s="48"/>
      <c r="M16" s="67"/>
      <c r="N16" s="62"/>
      <c r="O16" s="55"/>
      <c r="P16" s="57"/>
    </row>
    <row r="17" spans="2:16" ht="22.5" customHeight="1" x14ac:dyDescent="0.15">
      <c r="B17" s="43"/>
      <c r="C17" s="50" ph="1"/>
      <c r="D17" s="49"/>
      <c r="E17" s="49"/>
      <c r="F17" s="49"/>
      <c r="G17" s="49"/>
      <c r="H17" s="49"/>
      <c r="I17" s="49"/>
      <c r="J17" s="49"/>
      <c r="K17" s="48"/>
      <c r="L17" s="48"/>
      <c r="M17" s="68"/>
      <c r="N17" s="62"/>
      <c r="O17" s="55"/>
      <c r="P17" s="57"/>
    </row>
    <row r="18" spans="2:16" ht="22.5" customHeight="1" x14ac:dyDescent="0.15">
      <c r="B18" s="43"/>
      <c r="C18" s="50" t="s" ph="1">
        <v>10</v>
      </c>
      <c r="D18" s="52"/>
      <c r="E18" s="52"/>
      <c r="F18" s="52"/>
      <c r="G18" s="52"/>
      <c r="H18" s="52"/>
      <c r="I18" s="52"/>
      <c r="J18" s="52"/>
      <c r="K18" s="52"/>
      <c r="L18" s="52"/>
      <c r="M18" s="63"/>
      <c r="N18" s="62">
        <f>SUM(D18:M18)</f>
        <v>0</v>
      </c>
      <c r="O18" s="55"/>
      <c r="P18" s="57"/>
    </row>
    <row r="19" spans="2:16" ht="22.5" customHeight="1" x14ac:dyDescent="0.15">
      <c r="B19" s="43"/>
      <c r="C19" s="50" ph="1"/>
      <c r="D19" s="48"/>
      <c r="E19" s="48"/>
      <c r="F19" s="48"/>
      <c r="G19" s="48"/>
      <c r="H19" s="48"/>
      <c r="I19" s="48"/>
      <c r="J19" s="48"/>
      <c r="K19" s="48"/>
      <c r="L19" s="48"/>
      <c r="M19" s="59"/>
      <c r="N19" s="62"/>
      <c r="O19" s="55"/>
      <c r="P19" s="57"/>
    </row>
    <row r="20" spans="2:16" ht="22.5" customHeight="1" x14ac:dyDescent="0.15">
      <c r="B20" s="43"/>
      <c r="C20" s="50" ph="1"/>
      <c r="D20" s="49"/>
      <c r="E20" s="49"/>
      <c r="F20" s="49"/>
      <c r="G20" s="49"/>
      <c r="H20" s="49"/>
      <c r="I20" s="49"/>
      <c r="J20" s="49"/>
      <c r="K20" s="49"/>
      <c r="L20" s="49"/>
      <c r="M20" s="60"/>
      <c r="N20" s="62"/>
      <c r="O20" s="55"/>
      <c r="P20" s="57"/>
    </row>
    <row r="21" spans="2:16" ht="22.5" customHeight="1" x14ac:dyDescent="0.15">
      <c r="B21" s="43"/>
      <c r="C21" s="50" t="s" ph="1">
        <v>11</v>
      </c>
      <c r="D21" s="52"/>
      <c r="E21" s="52"/>
      <c r="F21" s="52"/>
      <c r="G21" s="52"/>
      <c r="H21" s="52"/>
      <c r="I21" s="52"/>
      <c r="J21" s="52"/>
      <c r="K21" s="48"/>
      <c r="L21" s="48"/>
      <c r="M21" s="63"/>
      <c r="N21" s="62">
        <f>SUM(D21:M21)</f>
        <v>0</v>
      </c>
      <c r="O21" s="55"/>
      <c r="P21" s="57"/>
    </row>
    <row r="22" spans="2:16" ht="22.5" customHeight="1" x14ac:dyDescent="0.15">
      <c r="B22" s="43"/>
      <c r="C22" s="50" ph="1"/>
      <c r="D22" s="48"/>
      <c r="E22" s="48"/>
      <c r="F22" s="48"/>
      <c r="G22" s="48"/>
      <c r="H22" s="48"/>
      <c r="I22" s="48"/>
      <c r="J22" s="48"/>
      <c r="K22" s="48"/>
      <c r="L22" s="48"/>
      <c r="M22" s="59"/>
      <c r="N22" s="62"/>
      <c r="O22" s="55"/>
      <c r="P22" s="57"/>
    </row>
    <row r="23" spans="2:16" ht="22.5" customHeight="1" thickBot="1" x14ac:dyDescent="0.2">
      <c r="B23" s="44"/>
      <c r="C23" s="51" ph="1"/>
      <c r="D23" s="53"/>
      <c r="E23" s="53"/>
      <c r="F23" s="53"/>
      <c r="G23" s="53"/>
      <c r="H23" s="53"/>
      <c r="I23" s="53"/>
      <c r="J23" s="53"/>
      <c r="K23" s="49"/>
      <c r="L23" s="49"/>
      <c r="M23" s="64"/>
      <c r="N23" s="65"/>
      <c r="O23" s="56"/>
      <c r="P23" s="57"/>
    </row>
    <row r="24" spans="2:16" ht="22.5" customHeight="1" x14ac:dyDescent="0.15">
      <c r="B24" s="69" t="s">
        <v>5</v>
      </c>
      <c r="C24" s="72" t="s" ph="1">
        <v>13</v>
      </c>
      <c r="D24" s="47"/>
      <c r="E24" s="47"/>
      <c r="F24" s="47"/>
      <c r="G24" s="47"/>
      <c r="H24" s="47"/>
      <c r="I24" s="47"/>
      <c r="J24" s="47"/>
      <c r="K24" s="47"/>
      <c r="L24" s="47"/>
      <c r="M24" s="58"/>
      <c r="N24" s="61">
        <f>SUM(D24:M24)</f>
        <v>0</v>
      </c>
      <c r="O24" s="54">
        <f>N24+N27</f>
        <v>0</v>
      </c>
      <c r="P24" s="57"/>
    </row>
    <row r="25" spans="2:16" ht="22.5" customHeight="1" x14ac:dyDescent="0.15">
      <c r="B25" s="70"/>
      <c r="C25" s="73" ph="1"/>
      <c r="D25" s="48"/>
      <c r="E25" s="48"/>
      <c r="F25" s="48"/>
      <c r="G25" s="48"/>
      <c r="H25" s="48"/>
      <c r="I25" s="48"/>
      <c r="J25" s="48"/>
      <c r="K25" s="48"/>
      <c r="L25" s="48"/>
      <c r="M25" s="59"/>
      <c r="N25" s="62"/>
      <c r="O25" s="55"/>
      <c r="P25" s="57"/>
    </row>
    <row r="26" spans="2:16" ht="22.5" customHeight="1" x14ac:dyDescent="0.15">
      <c r="B26" s="70"/>
      <c r="C26" s="73" ph="1"/>
      <c r="D26" s="49"/>
      <c r="E26" s="49"/>
      <c r="F26" s="49"/>
      <c r="G26" s="49"/>
      <c r="H26" s="49"/>
      <c r="I26" s="49"/>
      <c r="J26" s="49"/>
      <c r="K26" s="48"/>
      <c r="L26" s="48"/>
      <c r="M26" s="60"/>
      <c r="N26" s="62"/>
      <c r="O26" s="55"/>
      <c r="P26" s="57"/>
    </row>
    <row r="27" spans="2:16" ht="22.5" customHeight="1" x14ac:dyDescent="0.15">
      <c r="B27" s="70"/>
      <c r="C27" s="73" t="s" ph="1">
        <v>12</v>
      </c>
      <c r="D27" s="52"/>
      <c r="E27" s="52"/>
      <c r="F27" s="52"/>
      <c r="G27" s="52"/>
      <c r="H27" s="52"/>
      <c r="I27" s="52"/>
      <c r="J27" s="52"/>
      <c r="K27" s="52"/>
      <c r="L27" s="52"/>
      <c r="M27" s="63"/>
      <c r="N27" s="62">
        <f>SUM(D27:M27)</f>
        <v>0</v>
      </c>
      <c r="O27" s="55"/>
      <c r="P27" s="57"/>
    </row>
    <row r="28" spans="2:16" ht="22.5" customHeight="1" x14ac:dyDescent="0.15">
      <c r="B28" s="70"/>
      <c r="C28" s="73" ph="1"/>
      <c r="D28" s="48"/>
      <c r="E28" s="48"/>
      <c r="F28" s="48"/>
      <c r="G28" s="48"/>
      <c r="H28" s="48"/>
      <c r="I28" s="48"/>
      <c r="J28" s="48"/>
      <c r="K28" s="48"/>
      <c r="L28" s="48"/>
      <c r="M28" s="59"/>
      <c r="N28" s="62"/>
      <c r="O28" s="55"/>
      <c r="P28" s="57"/>
    </row>
    <row r="29" spans="2:16" ht="22.5" customHeight="1" thickBot="1" x14ac:dyDescent="0.2">
      <c r="B29" s="71"/>
      <c r="C29" s="75" ph="1"/>
      <c r="D29" s="53"/>
      <c r="E29" s="53"/>
      <c r="F29" s="53"/>
      <c r="G29" s="53"/>
      <c r="H29" s="53"/>
      <c r="I29" s="53"/>
      <c r="J29" s="53"/>
      <c r="K29" s="53"/>
      <c r="L29" s="53"/>
      <c r="M29" s="64"/>
      <c r="N29" s="74"/>
      <c r="O29" s="56"/>
      <c r="P29" s="57"/>
    </row>
    <row r="30" spans="2:16" ht="30" customHeight="1" thickBot="1" x14ac:dyDescent="0.2">
      <c r="B30" s="1"/>
      <c r="C30" s="30" t="s">
        <v>3</v>
      </c>
      <c r="D30" s="31">
        <f t="shared" ref="D30:M30" si="0">SUM(D6:D29)</f>
        <v>2.76</v>
      </c>
      <c r="E30" s="31">
        <f t="shared" si="0"/>
        <v>2.79</v>
      </c>
      <c r="F30" s="31">
        <f t="shared" si="0"/>
        <v>2.76</v>
      </c>
      <c r="G30" s="31">
        <f t="shared" si="0"/>
        <v>2.88</v>
      </c>
      <c r="H30" s="31">
        <f t="shared" si="0"/>
        <v>2.7800000000000002</v>
      </c>
      <c r="I30" s="31">
        <f t="shared" si="0"/>
        <v>2.77</v>
      </c>
      <c r="J30" s="31">
        <f t="shared" si="0"/>
        <v>2.88</v>
      </c>
      <c r="K30" s="31">
        <f t="shared" si="0"/>
        <v>2.83</v>
      </c>
      <c r="L30" s="31">
        <f t="shared" si="0"/>
        <v>2.87</v>
      </c>
      <c r="M30" s="31">
        <f t="shared" si="0"/>
        <v>2.92</v>
      </c>
      <c r="N30" s="32"/>
      <c r="O30" s="32">
        <f>SUM(O6:O29)</f>
        <v>28.240000000000002</v>
      </c>
    </row>
    <row r="31" spans="2:16" ht="21" x14ac:dyDescent="0.15">
      <c r="C31" s="27" t="s" ph="1">
        <v>30</v>
      </c>
      <c r="D31" s="33">
        <f>D30/3</f>
        <v>0.91999999999999993</v>
      </c>
      <c r="E31" s="33">
        <f>E30/3</f>
        <v>0.93</v>
      </c>
      <c r="F31" s="34">
        <f>F30/7</f>
        <v>0.39428571428571424</v>
      </c>
      <c r="G31" s="34">
        <f t="shared" ref="G31:K31" si="1">G30/7</f>
        <v>0.41142857142857142</v>
      </c>
      <c r="H31" s="34">
        <f t="shared" si="1"/>
        <v>0.39714285714285719</v>
      </c>
      <c r="I31" s="34">
        <f t="shared" si="1"/>
        <v>0.39571428571428574</v>
      </c>
      <c r="J31" s="34">
        <f t="shared" si="1"/>
        <v>0.41142857142857142</v>
      </c>
      <c r="K31" s="34">
        <f t="shared" si="1"/>
        <v>0.4042857142857143</v>
      </c>
      <c r="L31" s="35">
        <f>L30/8</f>
        <v>0.35875000000000001</v>
      </c>
      <c r="M31" s="35">
        <f>M30/8</f>
        <v>0.36499999999999999</v>
      </c>
      <c r="N31" s="26"/>
      <c r="O31" s="26"/>
    </row>
    <row r="32" spans="2:16" ht="21" x14ac:dyDescent="0.15">
      <c r="C32" s="2" ph="1"/>
    </row>
    <row r="33" spans="3:3" ht="21" x14ac:dyDescent="0.15">
      <c r="C33" s="2" ph="1"/>
    </row>
    <row r="34" spans="3:3" ht="21" x14ac:dyDescent="0.15">
      <c r="C34" s="2" ph="1"/>
    </row>
    <row r="35" spans="3:3" ht="14.25" customHeight="1" x14ac:dyDescent="0.15">
      <c r="C35" s="2" ph="1"/>
    </row>
    <row r="36" spans="3:3" ht="14.25" customHeight="1" x14ac:dyDescent="0.15">
      <c r="C36" s="2" ph="1"/>
    </row>
    <row r="37" spans="3:3" ht="14.25" customHeight="1" x14ac:dyDescent="0.15">
      <c r="C37" s="2" ph="1"/>
    </row>
    <row r="38" spans="3:3" ht="14.25" customHeight="1" x14ac:dyDescent="0.15">
      <c r="C38" s="2" ph="1"/>
    </row>
    <row r="39" spans="3:3" ht="14.25" customHeight="1" x14ac:dyDescent="0.15">
      <c r="C39" s="2" ph="1"/>
    </row>
    <row r="40" spans="3:3" ht="14.25" customHeight="1" x14ac:dyDescent="0.15">
      <c r="C40" s="2" ph="1"/>
    </row>
  </sheetData>
  <mergeCells count="108">
    <mergeCell ref="N27:N29"/>
    <mergeCell ref="C27:C29"/>
    <mergeCell ref="D27:D29"/>
    <mergeCell ref="E27:E29"/>
    <mergeCell ref="F27:F29"/>
    <mergeCell ref="G27:G29"/>
    <mergeCell ref="H27:H29"/>
    <mergeCell ref="O24:O29"/>
    <mergeCell ref="P24:P29"/>
    <mergeCell ref="N21:N23"/>
    <mergeCell ref="B24:B29"/>
    <mergeCell ref="C24:C26"/>
    <mergeCell ref="D24:D26"/>
    <mergeCell ref="E24:E26"/>
    <mergeCell ref="F24:F26"/>
    <mergeCell ref="G24:G26"/>
    <mergeCell ref="H24:H26"/>
    <mergeCell ref="I24:I26"/>
    <mergeCell ref="J24:J26"/>
    <mergeCell ref="H21:H23"/>
    <mergeCell ref="I21:I23"/>
    <mergeCell ref="J21:J23"/>
    <mergeCell ref="K21:K23"/>
    <mergeCell ref="L21:L23"/>
    <mergeCell ref="M21:M23"/>
    <mergeCell ref="B15:B23"/>
    <mergeCell ref="I27:I29"/>
    <mergeCell ref="J27:J29"/>
    <mergeCell ref="K27:K29"/>
    <mergeCell ref="L27:L29"/>
    <mergeCell ref="M27:M29"/>
    <mergeCell ref="L18:L20"/>
    <mergeCell ref="M18:M20"/>
    <mergeCell ref="N18:N20"/>
    <mergeCell ref="C21:C23"/>
    <mergeCell ref="D21:D23"/>
    <mergeCell ref="E21:E23"/>
    <mergeCell ref="F21:F23"/>
    <mergeCell ref="G21:G23"/>
    <mergeCell ref="K24:K26"/>
    <mergeCell ref="L24:L26"/>
    <mergeCell ref="M24:M26"/>
    <mergeCell ref="N24:N26"/>
    <mergeCell ref="N9:N11"/>
    <mergeCell ref="N15:N17"/>
    <mergeCell ref="O15:O23"/>
    <mergeCell ref="P15:P23"/>
    <mergeCell ref="C18:C20"/>
    <mergeCell ref="D18:D20"/>
    <mergeCell ref="E18:E20"/>
    <mergeCell ref="F18:F20"/>
    <mergeCell ref="G18:G20"/>
    <mergeCell ref="H18:H20"/>
    <mergeCell ref="I18:I20"/>
    <mergeCell ref="H15:H17"/>
    <mergeCell ref="I15:I17"/>
    <mergeCell ref="J15:J17"/>
    <mergeCell ref="K15:K17"/>
    <mergeCell ref="L15:L17"/>
    <mergeCell ref="M15:M17"/>
    <mergeCell ref="C15:C17"/>
    <mergeCell ref="D15:D17"/>
    <mergeCell ref="E15:E17"/>
    <mergeCell ref="F15:F17"/>
    <mergeCell ref="G15:G17"/>
    <mergeCell ref="J18:J20"/>
    <mergeCell ref="K18:K20"/>
    <mergeCell ref="O6:O14"/>
    <mergeCell ref="P6:P14"/>
    <mergeCell ref="C9:C11"/>
    <mergeCell ref="D9:D11"/>
    <mergeCell ref="E9:E11"/>
    <mergeCell ref="F9:F11"/>
    <mergeCell ref="G9:G11"/>
    <mergeCell ref="H9:H11"/>
    <mergeCell ref="I9:I11"/>
    <mergeCell ref="J9:J11"/>
    <mergeCell ref="I6:I8"/>
    <mergeCell ref="J6:J8"/>
    <mergeCell ref="K6:K8"/>
    <mergeCell ref="L6:L8"/>
    <mergeCell ref="M6:M8"/>
    <mergeCell ref="N6:N8"/>
    <mergeCell ref="I12:I14"/>
    <mergeCell ref="J12:J14"/>
    <mergeCell ref="K12:K14"/>
    <mergeCell ref="L12:L14"/>
    <mergeCell ref="M12:M14"/>
    <mergeCell ref="N12:N14"/>
    <mergeCell ref="K9:K11"/>
    <mergeCell ref="L9:L11"/>
    <mergeCell ref="B2:I2"/>
    <mergeCell ref="D3:M3"/>
    <mergeCell ref="D4:M4"/>
    <mergeCell ref="B6:B14"/>
    <mergeCell ref="C6:C8"/>
    <mergeCell ref="D6:D8"/>
    <mergeCell ref="E6:E8"/>
    <mergeCell ref="F6:F8"/>
    <mergeCell ref="G6:G8"/>
    <mergeCell ref="H6:H8"/>
    <mergeCell ref="C12:C14"/>
    <mergeCell ref="D12:D14"/>
    <mergeCell ref="E12:E14"/>
    <mergeCell ref="F12:F14"/>
    <mergeCell ref="G12:G14"/>
    <mergeCell ref="H12:H14"/>
    <mergeCell ref="M9:M11"/>
  </mergeCells>
  <phoneticPr fontId="1"/>
  <pageMargins left="0.78740157480314965" right="0.19685039370078741" top="0" bottom="0" header="0.31496062992125984" footer="0.31496062992125984"/>
  <pageSetup paperSize="9" scale="56"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37"/>
  <sheetViews>
    <sheetView view="pageBreakPreview" topLeftCell="A13" zoomScale="80" zoomScaleNormal="70" zoomScaleSheetLayoutView="80" workbookViewId="0">
      <selection activeCell="L43" sqref="L43"/>
    </sheetView>
  </sheetViews>
  <sheetFormatPr defaultRowHeight="13.5" x14ac:dyDescent="0.15"/>
  <cols>
    <col min="2" max="10" width="5.875" style="16" customWidth="1"/>
    <col min="15" max="23" width="7.125" customWidth="1"/>
  </cols>
  <sheetData>
    <row r="1" spans="2:23" x14ac:dyDescent="0.15">
      <c r="B1" s="76" t="s">
        <v>31</v>
      </c>
      <c r="C1" s="76"/>
      <c r="D1" s="76"/>
      <c r="E1" s="76"/>
      <c r="F1" s="76"/>
      <c r="G1" s="76"/>
      <c r="H1" s="76"/>
      <c r="I1" s="76"/>
      <c r="J1" s="76"/>
      <c r="O1" s="76" t="s">
        <v>32</v>
      </c>
      <c r="P1" s="76"/>
      <c r="Q1" s="76"/>
      <c r="R1" s="76"/>
      <c r="S1" s="76"/>
      <c r="T1" s="76"/>
      <c r="U1" s="76"/>
      <c r="V1" s="76"/>
      <c r="W1" s="76"/>
    </row>
    <row r="2" spans="2:23" x14ac:dyDescent="0.15">
      <c r="B2" s="19"/>
      <c r="C2" s="77" t="s">
        <v>1</v>
      </c>
      <c r="D2" s="77"/>
      <c r="E2" s="77"/>
      <c r="F2" s="77" t="s">
        <v>2</v>
      </c>
      <c r="G2" s="77"/>
      <c r="H2" s="77"/>
      <c r="I2" s="77" t="s">
        <v>26</v>
      </c>
      <c r="J2" s="77"/>
      <c r="O2" s="29"/>
      <c r="P2" s="77" t="s">
        <v>1</v>
      </c>
      <c r="Q2" s="77"/>
      <c r="R2" s="77"/>
      <c r="S2" s="77" t="s">
        <v>2</v>
      </c>
      <c r="T2" s="77"/>
      <c r="U2" s="77"/>
      <c r="V2" s="77" t="s">
        <v>26</v>
      </c>
      <c r="W2" s="77"/>
    </row>
    <row r="3" spans="2:23" x14ac:dyDescent="0.15">
      <c r="B3" s="19"/>
      <c r="C3" s="19" t="s">
        <v>22</v>
      </c>
      <c r="D3" s="19" t="s">
        <v>23</v>
      </c>
      <c r="E3" s="19" t="s">
        <v>24</v>
      </c>
      <c r="F3" s="19" t="s">
        <v>22</v>
      </c>
      <c r="G3" s="19" t="s">
        <v>23</v>
      </c>
      <c r="H3" s="19" t="s">
        <v>24</v>
      </c>
      <c r="I3" s="19" t="s">
        <v>22</v>
      </c>
      <c r="J3" s="19" t="s">
        <v>23</v>
      </c>
      <c r="O3" s="29"/>
      <c r="P3" s="29" t="s">
        <v>22</v>
      </c>
      <c r="Q3" s="29" t="s">
        <v>23</v>
      </c>
      <c r="R3" s="29" t="s">
        <v>24</v>
      </c>
      <c r="S3" s="29" t="s">
        <v>22</v>
      </c>
      <c r="T3" s="29" t="s">
        <v>23</v>
      </c>
      <c r="U3" s="29" t="s">
        <v>24</v>
      </c>
      <c r="V3" s="29" t="s">
        <v>22</v>
      </c>
      <c r="W3" s="29" t="s">
        <v>23</v>
      </c>
    </row>
    <row r="4" spans="2:23" s="36" customFormat="1" x14ac:dyDescent="0.15">
      <c r="B4" s="20">
        <v>1</v>
      </c>
      <c r="C4" s="20">
        <v>3</v>
      </c>
      <c r="D4" s="20">
        <v>3</v>
      </c>
      <c r="E4" s="20">
        <v>3</v>
      </c>
      <c r="F4" s="20">
        <v>3</v>
      </c>
      <c r="G4" s="20">
        <v>3</v>
      </c>
      <c r="H4" s="20">
        <v>3</v>
      </c>
      <c r="I4" s="20">
        <v>3</v>
      </c>
      <c r="J4" s="20">
        <v>3</v>
      </c>
      <c r="O4" s="20">
        <v>1</v>
      </c>
      <c r="P4" s="20">
        <v>3</v>
      </c>
      <c r="Q4" s="20">
        <v>3</v>
      </c>
      <c r="R4" s="20">
        <v>3</v>
      </c>
      <c r="S4" s="20">
        <v>3</v>
      </c>
      <c r="T4" s="20">
        <v>3</v>
      </c>
      <c r="U4" s="20">
        <v>3</v>
      </c>
      <c r="V4" s="20">
        <v>3</v>
      </c>
      <c r="W4" s="20">
        <v>3</v>
      </c>
    </row>
    <row r="5" spans="2:23" s="36" customFormat="1" x14ac:dyDescent="0.15">
      <c r="B5" s="20">
        <v>2</v>
      </c>
      <c r="C5" s="20">
        <v>3</v>
      </c>
      <c r="D5" s="20">
        <v>3</v>
      </c>
      <c r="E5" s="20">
        <v>3</v>
      </c>
      <c r="F5" s="20">
        <v>3</v>
      </c>
      <c r="G5" s="20">
        <v>3</v>
      </c>
      <c r="H5" s="20">
        <v>3</v>
      </c>
      <c r="I5" s="20">
        <v>3</v>
      </c>
      <c r="J5" s="20">
        <v>3</v>
      </c>
      <c r="O5" s="20">
        <v>2</v>
      </c>
      <c r="P5" s="20">
        <v>3</v>
      </c>
      <c r="Q5" s="20">
        <v>3</v>
      </c>
      <c r="R5" s="20">
        <v>3</v>
      </c>
      <c r="S5" s="20">
        <v>3</v>
      </c>
      <c r="T5" s="20">
        <v>3</v>
      </c>
      <c r="U5" s="20">
        <v>3</v>
      </c>
      <c r="V5" s="20">
        <v>3</v>
      </c>
      <c r="W5" s="20">
        <v>3</v>
      </c>
    </row>
    <row r="6" spans="2:23" s="36" customFormat="1" x14ac:dyDescent="0.15">
      <c r="B6" s="20">
        <v>3</v>
      </c>
      <c r="C6" s="20">
        <v>3</v>
      </c>
      <c r="D6" s="20">
        <v>3</v>
      </c>
      <c r="E6" s="20">
        <v>3</v>
      </c>
      <c r="F6" s="20">
        <v>3</v>
      </c>
      <c r="G6" s="20">
        <v>3</v>
      </c>
      <c r="H6" s="20">
        <v>3</v>
      </c>
      <c r="I6" s="20">
        <v>3</v>
      </c>
      <c r="J6" s="20">
        <v>3</v>
      </c>
      <c r="O6" s="20">
        <v>3</v>
      </c>
      <c r="P6" s="20">
        <v>3</v>
      </c>
      <c r="Q6" s="20">
        <v>3</v>
      </c>
      <c r="R6" s="20">
        <v>3</v>
      </c>
      <c r="S6" s="20">
        <v>3</v>
      </c>
      <c r="T6" s="20">
        <v>3</v>
      </c>
      <c r="U6" s="20">
        <v>3</v>
      </c>
      <c r="V6" s="20">
        <v>3</v>
      </c>
      <c r="W6" s="20">
        <v>3</v>
      </c>
    </row>
    <row r="7" spans="2:23" s="36" customFormat="1" x14ac:dyDescent="0.15">
      <c r="B7" s="20">
        <v>4</v>
      </c>
      <c r="C7" s="20">
        <v>3</v>
      </c>
      <c r="D7" s="20">
        <v>3</v>
      </c>
      <c r="E7" s="20">
        <v>3</v>
      </c>
      <c r="F7" s="20">
        <v>3</v>
      </c>
      <c r="G7" s="20">
        <v>3</v>
      </c>
      <c r="H7" s="20">
        <v>3</v>
      </c>
      <c r="I7" s="20">
        <v>3</v>
      </c>
      <c r="J7" s="20">
        <v>3</v>
      </c>
      <c r="O7" s="20">
        <v>4</v>
      </c>
      <c r="P7" s="20">
        <v>3</v>
      </c>
      <c r="Q7" s="20">
        <v>3</v>
      </c>
      <c r="R7" s="20">
        <v>3</v>
      </c>
      <c r="S7" s="20">
        <v>3</v>
      </c>
      <c r="T7" s="20">
        <v>3</v>
      </c>
      <c r="U7" s="20">
        <v>3</v>
      </c>
      <c r="V7" s="20">
        <v>3</v>
      </c>
      <c r="W7" s="20">
        <v>3</v>
      </c>
    </row>
    <row r="8" spans="2:23" s="36" customFormat="1" x14ac:dyDescent="0.15">
      <c r="B8" s="20">
        <v>5</v>
      </c>
      <c r="C8" s="20">
        <v>3</v>
      </c>
      <c r="D8" s="20">
        <v>3</v>
      </c>
      <c r="E8" s="20">
        <v>3</v>
      </c>
      <c r="F8" s="20">
        <v>3</v>
      </c>
      <c r="G8" s="20">
        <v>3</v>
      </c>
      <c r="H8" s="20">
        <v>3</v>
      </c>
      <c r="I8" s="20">
        <v>3</v>
      </c>
      <c r="J8" s="20">
        <v>3</v>
      </c>
      <c r="O8" s="20">
        <v>5</v>
      </c>
      <c r="P8" s="20">
        <v>3</v>
      </c>
      <c r="Q8" s="20">
        <v>3</v>
      </c>
      <c r="R8" s="20">
        <v>3</v>
      </c>
      <c r="S8" s="20">
        <v>3</v>
      </c>
      <c r="T8" s="20">
        <v>3</v>
      </c>
      <c r="U8" s="20">
        <v>3</v>
      </c>
      <c r="V8" s="20">
        <v>3</v>
      </c>
      <c r="W8" s="20">
        <v>3</v>
      </c>
    </row>
    <row r="9" spans="2:23" s="36" customFormat="1" x14ac:dyDescent="0.15">
      <c r="B9" s="20">
        <v>6</v>
      </c>
      <c r="C9" s="20">
        <v>3</v>
      </c>
      <c r="D9" s="20">
        <v>3</v>
      </c>
      <c r="E9" s="20">
        <v>3</v>
      </c>
      <c r="F9" s="20">
        <v>3</v>
      </c>
      <c r="G9" s="20">
        <v>3</v>
      </c>
      <c r="H9" s="20">
        <v>3</v>
      </c>
      <c r="I9" s="20">
        <v>3</v>
      </c>
      <c r="J9" s="20">
        <v>3</v>
      </c>
      <c r="O9" s="20">
        <v>6</v>
      </c>
      <c r="P9" s="20">
        <v>3</v>
      </c>
      <c r="Q9" s="20">
        <v>3</v>
      </c>
      <c r="R9" s="20">
        <v>3</v>
      </c>
      <c r="S9" s="20">
        <v>3</v>
      </c>
      <c r="T9" s="20">
        <v>3</v>
      </c>
      <c r="U9" s="20">
        <v>3</v>
      </c>
      <c r="V9" s="20">
        <v>3</v>
      </c>
      <c r="W9" s="20">
        <v>3</v>
      </c>
    </row>
    <row r="10" spans="2:23" s="36" customFormat="1" x14ac:dyDescent="0.15">
      <c r="B10" s="20">
        <v>7</v>
      </c>
      <c r="C10" s="20">
        <v>3</v>
      </c>
      <c r="D10" s="20">
        <v>3</v>
      </c>
      <c r="E10" s="20">
        <v>3</v>
      </c>
      <c r="F10" s="20">
        <v>3</v>
      </c>
      <c r="G10" s="20">
        <v>3</v>
      </c>
      <c r="H10" s="20">
        <v>3</v>
      </c>
      <c r="I10" s="20">
        <v>3</v>
      </c>
      <c r="J10" s="20">
        <v>3</v>
      </c>
      <c r="O10" s="20">
        <v>7</v>
      </c>
      <c r="P10" s="20">
        <v>3</v>
      </c>
      <c r="Q10" s="20">
        <v>3</v>
      </c>
      <c r="R10" s="20">
        <v>3</v>
      </c>
      <c r="S10" s="20">
        <v>3</v>
      </c>
      <c r="T10" s="20">
        <v>3</v>
      </c>
      <c r="U10" s="20">
        <v>3</v>
      </c>
      <c r="V10" s="20">
        <v>3</v>
      </c>
      <c r="W10" s="20">
        <v>3</v>
      </c>
    </row>
    <row r="11" spans="2:23" s="36" customFormat="1" x14ac:dyDescent="0.15">
      <c r="B11" s="20">
        <v>8</v>
      </c>
      <c r="C11" s="20">
        <v>3</v>
      </c>
      <c r="D11" s="20">
        <v>3</v>
      </c>
      <c r="E11" s="20">
        <v>3</v>
      </c>
      <c r="F11" s="20">
        <v>3</v>
      </c>
      <c r="G11" s="20">
        <v>3</v>
      </c>
      <c r="H11" s="20">
        <v>3</v>
      </c>
      <c r="I11" s="20">
        <v>3</v>
      </c>
      <c r="J11" s="20">
        <v>3</v>
      </c>
      <c r="O11" s="20">
        <v>8</v>
      </c>
      <c r="P11" s="20">
        <v>3</v>
      </c>
      <c r="Q11" s="20">
        <v>3</v>
      </c>
      <c r="R11" s="20">
        <v>3</v>
      </c>
      <c r="S11" s="20">
        <v>3</v>
      </c>
      <c r="T11" s="20">
        <v>3</v>
      </c>
      <c r="U11" s="20">
        <v>3</v>
      </c>
      <c r="V11" s="20">
        <v>3</v>
      </c>
      <c r="W11" s="20">
        <v>3</v>
      </c>
    </row>
    <row r="12" spans="2:23" s="36" customFormat="1" x14ac:dyDescent="0.15">
      <c r="B12" s="20">
        <v>9</v>
      </c>
      <c r="C12" s="20">
        <v>3</v>
      </c>
      <c r="D12" s="20">
        <v>3</v>
      </c>
      <c r="E12" s="20">
        <v>3</v>
      </c>
      <c r="F12" s="20">
        <v>3</v>
      </c>
      <c r="G12" s="20">
        <v>3</v>
      </c>
      <c r="H12" s="20">
        <v>3</v>
      </c>
      <c r="I12" s="20">
        <v>3</v>
      </c>
      <c r="J12" s="20">
        <v>3</v>
      </c>
      <c r="O12" s="20">
        <v>9</v>
      </c>
      <c r="P12" s="20">
        <v>3</v>
      </c>
      <c r="Q12" s="20">
        <v>3</v>
      </c>
      <c r="R12" s="20">
        <v>3</v>
      </c>
      <c r="S12" s="20">
        <v>3</v>
      </c>
      <c r="T12" s="20">
        <v>3</v>
      </c>
      <c r="U12" s="20">
        <v>3</v>
      </c>
      <c r="V12" s="20">
        <v>3</v>
      </c>
      <c r="W12" s="20">
        <v>3</v>
      </c>
    </row>
    <row r="13" spans="2:23" s="36" customFormat="1" x14ac:dyDescent="0.15">
      <c r="B13" s="20">
        <v>10</v>
      </c>
      <c r="C13" s="20">
        <v>3</v>
      </c>
      <c r="D13" s="20">
        <v>3</v>
      </c>
      <c r="E13" s="20">
        <v>3</v>
      </c>
      <c r="F13" s="20">
        <v>3</v>
      </c>
      <c r="G13" s="20">
        <v>3</v>
      </c>
      <c r="H13" s="20">
        <v>3</v>
      </c>
      <c r="I13" s="20">
        <v>3</v>
      </c>
      <c r="J13" s="20">
        <v>3</v>
      </c>
      <c r="O13" s="20">
        <v>10</v>
      </c>
      <c r="P13" s="20">
        <v>3</v>
      </c>
      <c r="Q13" s="20">
        <v>3</v>
      </c>
      <c r="R13" s="20">
        <v>3</v>
      </c>
      <c r="S13" s="20">
        <v>3</v>
      </c>
      <c r="T13" s="20">
        <v>3</v>
      </c>
      <c r="U13" s="20">
        <v>3</v>
      </c>
      <c r="V13" s="20">
        <v>3</v>
      </c>
      <c r="W13" s="20">
        <v>3</v>
      </c>
    </row>
    <row r="14" spans="2:23" s="36" customFormat="1" x14ac:dyDescent="0.15">
      <c r="B14" s="20">
        <v>11</v>
      </c>
      <c r="C14" s="20">
        <v>3</v>
      </c>
      <c r="D14" s="20">
        <v>3</v>
      </c>
      <c r="E14" s="20">
        <v>3</v>
      </c>
      <c r="F14" s="20">
        <v>3</v>
      </c>
      <c r="G14" s="20">
        <v>3</v>
      </c>
      <c r="H14" s="20">
        <v>3</v>
      </c>
      <c r="I14" s="20">
        <v>3</v>
      </c>
      <c r="J14" s="20">
        <v>3</v>
      </c>
      <c r="O14" s="20">
        <v>11</v>
      </c>
      <c r="P14" s="20">
        <v>3</v>
      </c>
      <c r="Q14" s="20">
        <v>3</v>
      </c>
      <c r="R14" s="20">
        <v>3</v>
      </c>
      <c r="S14" s="20">
        <v>3</v>
      </c>
      <c r="T14" s="20">
        <v>3</v>
      </c>
      <c r="U14" s="20">
        <v>3</v>
      </c>
      <c r="V14" s="20">
        <v>3</v>
      </c>
      <c r="W14" s="20">
        <v>3</v>
      </c>
    </row>
    <row r="15" spans="2:23" s="36" customFormat="1" x14ac:dyDescent="0.15">
      <c r="B15" s="20">
        <v>12</v>
      </c>
      <c r="C15" s="20">
        <v>3</v>
      </c>
      <c r="D15" s="20">
        <v>3</v>
      </c>
      <c r="E15" s="20">
        <v>3</v>
      </c>
      <c r="F15" s="20">
        <v>3</v>
      </c>
      <c r="G15" s="20">
        <v>3</v>
      </c>
      <c r="H15" s="20">
        <v>3</v>
      </c>
      <c r="I15" s="20">
        <v>3</v>
      </c>
      <c r="J15" s="20">
        <v>3</v>
      </c>
      <c r="O15" s="20">
        <v>12</v>
      </c>
      <c r="P15" s="20">
        <v>3</v>
      </c>
      <c r="Q15" s="20">
        <v>3</v>
      </c>
      <c r="R15" s="20">
        <v>3</v>
      </c>
      <c r="S15" s="20">
        <v>3</v>
      </c>
      <c r="T15" s="20">
        <v>3</v>
      </c>
      <c r="U15" s="20">
        <v>3</v>
      </c>
      <c r="V15" s="20">
        <v>3</v>
      </c>
      <c r="W15" s="20">
        <v>3</v>
      </c>
    </row>
    <row r="16" spans="2:23" s="36" customFormat="1" x14ac:dyDescent="0.15">
      <c r="B16" s="20">
        <v>13</v>
      </c>
      <c r="C16" s="20">
        <v>3</v>
      </c>
      <c r="D16" s="20">
        <v>3</v>
      </c>
      <c r="E16" s="20">
        <v>3</v>
      </c>
      <c r="F16" s="20">
        <v>3</v>
      </c>
      <c r="G16" s="20">
        <v>3</v>
      </c>
      <c r="H16" s="20">
        <v>3</v>
      </c>
      <c r="I16" s="20">
        <v>3</v>
      </c>
      <c r="J16" s="20">
        <v>3</v>
      </c>
      <c r="O16" s="20">
        <v>13</v>
      </c>
      <c r="P16" s="20">
        <v>3</v>
      </c>
      <c r="Q16" s="20">
        <v>3</v>
      </c>
      <c r="R16" s="20">
        <v>3</v>
      </c>
      <c r="S16" s="20">
        <v>3</v>
      </c>
      <c r="T16" s="20">
        <v>3</v>
      </c>
      <c r="U16" s="20">
        <v>3</v>
      </c>
      <c r="V16" s="20">
        <v>3</v>
      </c>
      <c r="W16" s="20">
        <v>3</v>
      </c>
    </row>
    <row r="17" spans="2:23" s="36" customFormat="1" x14ac:dyDescent="0.15">
      <c r="B17" s="20">
        <v>14</v>
      </c>
      <c r="C17" s="20">
        <v>3</v>
      </c>
      <c r="D17" s="20">
        <v>3</v>
      </c>
      <c r="E17" s="20">
        <v>3</v>
      </c>
      <c r="F17" s="20">
        <v>3</v>
      </c>
      <c r="G17" s="20">
        <v>3</v>
      </c>
      <c r="H17" s="20">
        <v>3</v>
      </c>
      <c r="I17" s="20">
        <v>3</v>
      </c>
      <c r="J17" s="20">
        <v>3</v>
      </c>
      <c r="O17" s="20">
        <v>14</v>
      </c>
      <c r="P17" s="20">
        <v>3</v>
      </c>
      <c r="Q17" s="20">
        <v>3</v>
      </c>
      <c r="R17" s="20">
        <v>3</v>
      </c>
      <c r="S17" s="20">
        <v>3</v>
      </c>
      <c r="T17" s="20">
        <v>3</v>
      </c>
      <c r="U17" s="20">
        <v>3</v>
      </c>
      <c r="V17" s="20">
        <v>3</v>
      </c>
      <c r="W17" s="20">
        <v>3</v>
      </c>
    </row>
    <row r="18" spans="2:23" s="36" customFormat="1" x14ac:dyDescent="0.15">
      <c r="B18" s="20">
        <v>15</v>
      </c>
      <c r="C18" s="20">
        <v>3</v>
      </c>
      <c r="D18" s="20">
        <v>3</v>
      </c>
      <c r="E18" s="20">
        <v>3</v>
      </c>
      <c r="F18" s="20">
        <v>3</v>
      </c>
      <c r="G18" s="20">
        <v>3</v>
      </c>
      <c r="H18" s="20">
        <v>3</v>
      </c>
      <c r="I18" s="20">
        <v>3</v>
      </c>
      <c r="J18" s="20">
        <v>3</v>
      </c>
      <c r="O18" s="20">
        <v>15</v>
      </c>
      <c r="P18" s="20">
        <v>3</v>
      </c>
      <c r="Q18" s="20">
        <v>3</v>
      </c>
      <c r="R18" s="20">
        <v>3</v>
      </c>
      <c r="S18" s="20">
        <v>3</v>
      </c>
      <c r="T18" s="20">
        <v>3</v>
      </c>
      <c r="U18" s="20">
        <v>3</v>
      </c>
      <c r="V18" s="20">
        <v>3</v>
      </c>
      <c r="W18" s="20">
        <v>3</v>
      </c>
    </row>
    <row r="19" spans="2:23" s="36" customFormat="1" x14ac:dyDescent="0.15">
      <c r="B19" s="20">
        <v>16</v>
      </c>
      <c r="C19" s="20">
        <v>3</v>
      </c>
      <c r="D19" s="20">
        <v>3</v>
      </c>
      <c r="E19" s="20">
        <v>3</v>
      </c>
      <c r="F19" s="20">
        <v>3</v>
      </c>
      <c r="G19" s="20">
        <v>3</v>
      </c>
      <c r="H19" s="20">
        <v>3</v>
      </c>
      <c r="I19" s="20">
        <v>3</v>
      </c>
      <c r="J19" s="20">
        <v>3</v>
      </c>
      <c r="O19" s="20">
        <v>16</v>
      </c>
      <c r="P19" s="20">
        <v>3</v>
      </c>
      <c r="Q19" s="20">
        <v>3</v>
      </c>
      <c r="R19" s="20">
        <v>3</v>
      </c>
      <c r="S19" s="20">
        <v>3</v>
      </c>
      <c r="T19" s="20">
        <v>3</v>
      </c>
      <c r="U19" s="20">
        <v>3</v>
      </c>
      <c r="V19" s="20">
        <v>3</v>
      </c>
      <c r="W19" s="20">
        <v>3</v>
      </c>
    </row>
    <row r="20" spans="2:23" s="36" customFormat="1" x14ac:dyDescent="0.15">
      <c r="B20" s="20">
        <v>17</v>
      </c>
      <c r="C20" s="20">
        <v>3</v>
      </c>
      <c r="D20" s="20">
        <v>3</v>
      </c>
      <c r="E20" s="20">
        <v>3</v>
      </c>
      <c r="F20" s="20">
        <v>3</v>
      </c>
      <c r="G20" s="20">
        <v>3</v>
      </c>
      <c r="H20" s="20">
        <v>3</v>
      </c>
      <c r="I20" s="20">
        <v>3</v>
      </c>
      <c r="J20" s="20">
        <v>3</v>
      </c>
      <c r="O20" s="20">
        <v>17</v>
      </c>
      <c r="P20" s="20">
        <v>3</v>
      </c>
      <c r="Q20" s="20">
        <v>3</v>
      </c>
      <c r="R20" s="20">
        <v>3</v>
      </c>
      <c r="S20" s="20">
        <v>3</v>
      </c>
      <c r="T20" s="20">
        <v>3</v>
      </c>
      <c r="U20" s="20">
        <v>3</v>
      </c>
      <c r="V20" s="20">
        <v>3</v>
      </c>
      <c r="W20" s="20">
        <v>3</v>
      </c>
    </row>
    <row r="21" spans="2:23" s="36" customFormat="1" x14ac:dyDescent="0.15">
      <c r="B21" s="20">
        <v>18</v>
      </c>
      <c r="C21" s="20">
        <v>3</v>
      </c>
      <c r="D21" s="20">
        <v>3</v>
      </c>
      <c r="E21" s="20">
        <v>3</v>
      </c>
      <c r="F21" s="20">
        <v>3</v>
      </c>
      <c r="G21" s="20">
        <v>3</v>
      </c>
      <c r="H21" s="20">
        <v>3</v>
      </c>
      <c r="I21" s="20">
        <v>3</v>
      </c>
      <c r="J21" s="20">
        <v>3</v>
      </c>
      <c r="O21" s="20">
        <v>18</v>
      </c>
      <c r="P21" s="20">
        <v>3</v>
      </c>
      <c r="Q21" s="20">
        <v>3</v>
      </c>
      <c r="R21" s="20">
        <v>3</v>
      </c>
      <c r="S21" s="20">
        <v>3</v>
      </c>
      <c r="T21" s="20">
        <v>3</v>
      </c>
      <c r="U21" s="20">
        <v>3</v>
      </c>
      <c r="V21" s="20">
        <v>3</v>
      </c>
      <c r="W21" s="20">
        <v>3</v>
      </c>
    </row>
    <row r="22" spans="2:23" s="36" customFormat="1" x14ac:dyDescent="0.15">
      <c r="B22" s="20">
        <v>19</v>
      </c>
      <c r="C22" s="20">
        <v>3</v>
      </c>
      <c r="D22" s="20">
        <v>3</v>
      </c>
      <c r="E22" s="20">
        <v>3</v>
      </c>
      <c r="F22" s="20">
        <v>3</v>
      </c>
      <c r="G22" s="20">
        <v>3</v>
      </c>
      <c r="H22" s="20">
        <v>3</v>
      </c>
      <c r="I22" s="20">
        <v>3</v>
      </c>
      <c r="J22" s="20">
        <v>3</v>
      </c>
      <c r="O22" s="20">
        <v>19</v>
      </c>
      <c r="P22" s="20">
        <v>3</v>
      </c>
      <c r="Q22" s="20">
        <v>3</v>
      </c>
      <c r="R22" s="20">
        <v>3</v>
      </c>
      <c r="S22" s="20">
        <v>3</v>
      </c>
      <c r="T22" s="20">
        <v>3</v>
      </c>
      <c r="U22" s="20">
        <v>3</v>
      </c>
      <c r="V22" s="20">
        <v>3</v>
      </c>
      <c r="W22" s="20">
        <v>3</v>
      </c>
    </row>
    <row r="23" spans="2:23" s="36" customFormat="1" x14ac:dyDescent="0.15">
      <c r="B23" s="20">
        <v>20</v>
      </c>
      <c r="C23" s="20">
        <v>3</v>
      </c>
      <c r="D23" s="20">
        <v>3</v>
      </c>
      <c r="E23" s="20">
        <v>3</v>
      </c>
      <c r="F23" s="20">
        <v>3</v>
      </c>
      <c r="G23" s="20">
        <v>3</v>
      </c>
      <c r="H23" s="20">
        <v>3</v>
      </c>
      <c r="I23" s="20">
        <v>3</v>
      </c>
      <c r="J23" s="20">
        <v>3</v>
      </c>
      <c r="O23" s="20">
        <v>20</v>
      </c>
      <c r="P23" s="20">
        <v>3</v>
      </c>
      <c r="Q23" s="20">
        <v>3</v>
      </c>
      <c r="R23" s="20">
        <v>3</v>
      </c>
      <c r="S23" s="20">
        <v>3</v>
      </c>
      <c r="T23" s="20">
        <v>3</v>
      </c>
      <c r="U23" s="20">
        <v>3</v>
      </c>
      <c r="V23" s="20">
        <v>3</v>
      </c>
      <c r="W23" s="20">
        <v>3</v>
      </c>
    </row>
    <row r="24" spans="2:23" s="36" customFormat="1" x14ac:dyDescent="0.15">
      <c r="B24" s="20">
        <v>21</v>
      </c>
      <c r="C24" s="20">
        <v>3</v>
      </c>
      <c r="D24" s="20">
        <v>3</v>
      </c>
      <c r="E24" s="20">
        <v>3</v>
      </c>
      <c r="F24" s="20">
        <v>3</v>
      </c>
      <c r="G24" s="20">
        <v>3</v>
      </c>
      <c r="H24" s="20">
        <v>3</v>
      </c>
      <c r="I24" s="20">
        <v>3</v>
      </c>
      <c r="J24" s="20">
        <v>3</v>
      </c>
      <c r="O24" s="20">
        <v>21</v>
      </c>
      <c r="P24" s="20">
        <v>3</v>
      </c>
      <c r="Q24" s="20">
        <v>3</v>
      </c>
      <c r="R24" s="20">
        <v>3</v>
      </c>
      <c r="S24" s="20">
        <v>3</v>
      </c>
      <c r="T24" s="20">
        <v>3</v>
      </c>
      <c r="U24" s="20">
        <v>3</v>
      </c>
      <c r="V24" s="20">
        <v>3</v>
      </c>
      <c r="W24" s="20">
        <v>3</v>
      </c>
    </row>
    <row r="25" spans="2:23" s="36" customFormat="1" x14ac:dyDescent="0.15">
      <c r="B25" s="20">
        <v>22</v>
      </c>
      <c r="C25" s="20">
        <v>3</v>
      </c>
      <c r="D25" s="20">
        <v>3</v>
      </c>
      <c r="E25" s="20">
        <v>3</v>
      </c>
      <c r="F25" s="20">
        <v>3</v>
      </c>
      <c r="G25" s="20">
        <v>3</v>
      </c>
      <c r="H25" s="20">
        <v>3</v>
      </c>
      <c r="I25" s="20">
        <v>3</v>
      </c>
      <c r="J25" s="20">
        <v>3</v>
      </c>
      <c r="O25" s="20">
        <v>22</v>
      </c>
      <c r="P25" s="20">
        <v>3</v>
      </c>
      <c r="Q25" s="20">
        <v>3</v>
      </c>
      <c r="R25" s="20">
        <v>3</v>
      </c>
      <c r="S25" s="20">
        <v>3</v>
      </c>
      <c r="T25" s="20">
        <v>3</v>
      </c>
      <c r="U25" s="20">
        <v>3</v>
      </c>
      <c r="V25" s="20">
        <v>3</v>
      </c>
      <c r="W25" s="20">
        <v>3</v>
      </c>
    </row>
    <row r="26" spans="2:23" s="36" customFormat="1" x14ac:dyDescent="0.15">
      <c r="B26" s="20">
        <v>23</v>
      </c>
      <c r="C26" s="20">
        <v>3</v>
      </c>
      <c r="D26" s="20">
        <v>3</v>
      </c>
      <c r="E26" s="20">
        <v>3</v>
      </c>
      <c r="F26" s="20">
        <v>3</v>
      </c>
      <c r="G26" s="20">
        <v>3</v>
      </c>
      <c r="H26" s="20">
        <v>3</v>
      </c>
      <c r="I26" s="20">
        <v>3</v>
      </c>
      <c r="J26" s="20">
        <v>3</v>
      </c>
      <c r="O26" s="20">
        <v>23</v>
      </c>
      <c r="P26" s="20">
        <v>3</v>
      </c>
      <c r="Q26" s="20">
        <v>3</v>
      </c>
      <c r="R26" s="20">
        <v>3</v>
      </c>
      <c r="S26" s="20">
        <v>3</v>
      </c>
      <c r="T26" s="20">
        <v>3</v>
      </c>
      <c r="U26" s="20">
        <v>3</v>
      </c>
      <c r="V26" s="20">
        <v>3</v>
      </c>
      <c r="W26" s="20">
        <v>3</v>
      </c>
    </row>
    <row r="27" spans="2:23" s="36" customFormat="1" x14ac:dyDescent="0.15">
      <c r="B27" s="20">
        <v>24</v>
      </c>
      <c r="C27" s="20">
        <v>3</v>
      </c>
      <c r="D27" s="20">
        <v>3</v>
      </c>
      <c r="E27" s="20">
        <v>3</v>
      </c>
      <c r="F27" s="20">
        <v>3</v>
      </c>
      <c r="G27" s="20">
        <v>3</v>
      </c>
      <c r="H27" s="20">
        <v>3</v>
      </c>
      <c r="I27" s="20">
        <v>3</v>
      </c>
      <c r="J27" s="20">
        <v>3</v>
      </c>
      <c r="O27" s="20">
        <v>24</v>
      </c>
      <c r="P27" s="20">
        <v>3</v>
      </c>
      <c r="Q27" s="20">
        <v>3</v>
      </c>
      <c r="R27" s="20">
        <v>3</v>
      </c>
      <c r="S27" s="20">
        <v>3</v>
      </c>
      <c r="T27" s="20">
        <v>3</v>
      </c>
      <c r="U27" s="20">
        <v>3</v>
      </c>
      <c r="V27" s="20">
        <v>3</v>
      </c>
      <c r="W27" s="20">
        <v>3</v>
      </c>
    </row>
    <row r="28" spans="2:23" s="36" customFormat="1" x14ac:dyDescent="0.15">
      <c r="B28" s="20">
        <v>25</v>
      </c>
      <c r="C28" s="20">
        <v>3</v>
      </c>
      <c r="D28" s="20">
        <v>3</v>
      </c>
      <c r="E28" s="20">
        <v>3</v>
      </c>
      <c r="F28" s="20">
        <v>3</v>
      </c>
      <c r="G28" s="20">
        <v>3</v>
      </c>
      <c r="H28" s="20">
        <v>3</v>
      </c>
      <c r="I28" s="20">
        <v>3</v>
      </c>
      <c r="J28" s="20">
        <v>3</v>
      </c>
      <c r="O28" s="20">
        <v>25</v>
      </c>
      <c r="P28" s="20">
        <v>3</v>
      </c>
      <c r="Q28" s="20">
        <v>3</v>
      </c>
      <c r="R28" s="20">
        <v>3</v>
      </c>
      <c r="S28" s="20">
        <v>3</v>
      </c>
      <c r="T28" s="20">
        <v>3</v>
      </c>
      <c r="U28" s="20">
        <v>3</v>
      </c>
      <c r="V28" s="20">
        <v>3</v>
      </c>
      <c r="W28" s="20">
        <v>3</v>
      </c>
    </row>
    <row r="29" spans="2:23" s="36" customFormat="1" x14ac:dyDescent="0.15">
      <c r="B29" s="20">
        <v>26</v>
      </c>
      <c r="C29" s="20">
        <v>3</v>
      </c>
      <c r="D29" s="20">
        <v>3</v>
      </c>
      <c r="E29" s="20">
        <v>3</v>
      </c>
      <c r="F29" s="20">
        <v>3</v>
      </c>
      <c r="G29" s="20">
        <v>3</v>
      </c>
      <c r="H29" s="20">
        <v>3</v>
      </c>
      <c r="I29" s="20">
        <v>3</v>
      </c>
      <c r="J29" s="20">
        <v>3</v>
      </c>
      <c r="O29" s="20">
        <v>26</v>
      </c>
      <c r="P29" s="20">
        <v>3</v>
      </c>
      <c r="Q29" s="20">
        <v>3</v>
      </c>
      <c r="R29" s="20">
        <v>3</v>
      </c>
      <c r="S29" s="20">
        <v>3</v>
      </c>
      <c r="T29" s="20">
        <v>3</v>
      </c>
      <c r="U29" s="20">
        <v>3</v>
      </c>
      <c r="V29" s="20">
        <v>3</v>
      </c>
      <c r="W29" s="20">
        <v>3</v>
      </c>
    </row>
    <row r="30" spans="2:23" s="36" customFormat="1" x14ac:dyDescent="0.15">
      <c r="B30" s="20">
        <v>27</v>
      </c>
      <c r="C30" s="20">
        <v>3</v>
      </c>
      <c r="D30" s="20">
        <v>3</v>
      </c>
      <c r="E30" s="20">
        <v>3</v>
      </c>
      <c r="F30" s="20">
        <v>3</v>
      </c>
      <c r="G30" s="20">
        <v>3</v>
      </c>
      <c r="H30" s="20">
        <v>3</v>
      </c>
      <c r="I30" s="20">
        <v>3</v>
      </c>
      <c r="J30" s="20">
        <v>3</v>
      </c>
      <c r="O30" s="20">
        <v>27</v>
      </c>
      <c r="P30" s="20">
        <v>3</v>
      </c>
      <c r="Q30" s="20">
        <v>3</v>
      </c>
      <c r="R30" s="20">
        <v>3</v>
      </c>
      <c r="S30" s="20">
        <v>3</v>
      </c>
      <c r="T30" s="20">
        <v>3</v>
      </c>
      <c r="U30" s="20">
        <v>3</v>
      </c>
      <c r="V30" s="20">
        <v>3</v>
      </c>
      <c r="W30" s="20">
        <v>3</v>
      </c>
    </row>
    <row r="31" spans="2:23" s="36" customFormat="1" x14ac:dyDescent="0.15">
      <c r="B31" s="20">
        <v>28</v>
      </c>
      <c r="C31" s="20">
        <v>3</v>
      </c>
      <c r="D31" s="20">
        <v>3</v>
      </c>
      <c r="E31" s="20">
        <v>3</v>
      </c>
      <c r="F31" s="20">
        <v>3</v>
      </c>
      <c r="G31" s="20">
        <v>3</v>
      </c>
      <c r="H31" s="20">
        <v>3</v>
      </c>
      <c r="I31" s="20">
        <v>3</v>
      </c>
      <c r="J31" s="20">
        <v>3</v>
      </c>
      <c r="O31" s="20">
        <v>28</v>
      </c>
      <c r="P31" s="20">
        <v>3</v>
      </c>
      <c r="Q31" s="20">
        <v>3</v>
      </c>
      <c r="R31" s="20">
        <v>3</v>
      </c>
      <c r="S31" s="20">
        <v>3</v>
      </c>
      <c r="T31" s="20">
        <v>3</v>
      </c>
      <c r="U31" s="20">
        <v>3</v>
      </c>
      <c r="V31" s="20">
        <v>3</v>
      </c>
      <c r="W31" s="20">
        <v>3</v>
      </c>
    </row>
    <row r="32" spans="2:23" s="36" customFormat="1" x14ac:dyDescent="0.15">
      <c r="B32" s="20">
        <v>29</v>
      </c>
      <c r="C32" s="20">
        <v>3</v>
      </c>
      <c r="D32" s="20">
        <v>3</v>
      </c>
      <c r="E32" s="20">
        <v>3</v>
      </c>
      <c r="F32" s="20">
        <v>3</v>
      </c>
      <c r="G32" s="20">
        <v>3</v>
      </c>
      <c r="H32" s="20">
        <v>3</v>
      </c>
      <c r="I32" s="20">
        <v>3</v>
      </c>
      <c r="J32" s="20">
        <v>3</v>
      </c>
      <c r="O32" s="20">
        <v>29</v>
      </c>
      <c r="P32" s="20">
        <v>3</v>
      </c>
      <c r="Q32" s="20">
        <v>3</v>
      </c>
      <c r="R32" s="20">
        <v>3</v>
      </c>
      <c r="S32" s="20">
        <v>3</v>
      </c>
      <c r="T32" s="20">
        <v>3</v>
      </c>
      <c r="U32" s="20">
        <v>3</v>
      </c>
      <c r="V32" s="20">
        <v>3</v>
      </c>
      <c r="W32" s="20">
        <v>3</v>
      </c>
    </row>
    <row r="33" spans="2:23" s="36" customFormat="1" x14ac:dyDescent="0.15">
      <c r="B33" s="20">
        <v>30</v>
      </c>
      <c r="C33" s="20">
        <v>3</v>
      </c>
      <c r="D33" s="20">
        <v>2</v>
      </c>
      <c r="E33" s="20">
        <v>3</v>
      </c>
      <c r="F33" s="20">
        <v>3</v>
      </c>
      <c r="G33" s="20">
        <v>3</v>
      </c>
      <c r="H33" s="20">
        <v>3</v>
      </c>
      <c r="I33" s="20">
        <v>3</v>
      </c>
      <c r="J33" s="20">
        <v>3</v>
      </c>
      <c r="O33" s="20">
        <v>30</v>
      </c>
      <c r="P33" s="20">
        <v>3</v>
      </c>
      <c r="Q33" s="20">
        <v>3</v>
      </c>
      <c r="R33" s="20">
        <v>3</v>
      </c>
      <c r="S33" s="20">
        <v>3</v>
      </c>
      <c r="T33" s="20">
        <v>3</v>
      </c>
      <c r="U33" s="20">
        <v>3</v>
      </c>
      <c r="V33" s="20">
        <v>3</v>
      </c>
      <c r="W33" s="20">
        <v>3</v>
      </c>
    </row>
    <row r="34" spans="2:23" s="36" customFormat="1" x14ac:dyDescent="0.15">
      <c r="B34" s="20">
        <v>31</v>
      </c>
      <c r="C34" s="20">
        <v>1</v>
      </c>
      <c r="D34" s="20">
        <v>3</v>
      </c>
      <c r="E34" s="20">
        <v>3</v>
      </c>
      <c r="F34" s="20">
        <v>3</v>
      </c>
      <c r="G34" s="20">
        <v>3</v>
      </c>
      <c r="H34" s="20">
        <v>3</v>
      </c>
      <c r="I34" s="20">
        <v>3</v>
      </c>
      <c r="J34" s="20">
        <v>3</v>
      </c>
      <c r="O34" s="20">
        <v>31</v>
      </c>
      <c r="P34" s="20">
        <v>1</v>
      </c>
      <c r="Q34" s="20">
        <v>3</v>
      </c>
      <c r="R34" s="20">
        <v>3</v>
      </c>
      <c r="S34" s="20">
        <v>3</v>
      </c>
      <c r="T34" s="20">
        <v>3</v>
      </c>
      <c r="U34" s="20">
        <v>3</v>
      </c>
      <c r="V34" s="20">
        <v>3</v>
      </c>
      <c r="W34" s="20">
        <v>3</v>
      </c>
    </row>
    <row r="35" spans="2:23" x14ac:dyDescent="0.15">
      <c r="B35" s="17" t="s">
        <v>25</v>
      </c>
      <c r="C35" s="17">
        <f t="shared" ref="C35:J35" si="0">SUM(C4:C34)</f>
        <v>91</v>
      </c>
      <c r="D35" s="17">
        <f t="shared" si="0"/>
        <v>92</v>
      </c>
      <c r="E35" s="17">
        <f t="shared" si="0"/>
        <v>93</v>
      </c>
      <c r="F35" s="17">
        <f t="shared" si="0"/>
        <v>93</v>
      </c>
      <c r="G35" s="17">
        <f t="shared" si="0"/>
        <v>93</v>
      </c>
      <c r="H35" s="17">
        <f t="shared" si="0"/>
        <v>93</v>
      </c>
      <c r="I35" s="17">
        <f t="shared" si="0"/>
        <v>93</v>
      </c>
      <c r="J35" s="17">
        <f t="shared" si="0"/>
        <v>93</v>
      </c>
      <c r="O35" s="17" t="s">
        <v>25</v>
      </c>
      <c r="P35" s="17">
        <f t="shared" ref="P35:W35" si="1">SUM(P4:P34)</f>
        <v>91</v>
      </c>
      <c r="Q35" s="17">
        <f t="shared" si="1"/>
        <v>93</v>
      </c>
      <c r="R35" s="17">
        <f t="shared" si="1"/>
        <v>93</v>
      </c>
      <c r="S35" s="17">
        <f t="shared" si="1"/>
        <v>93</v>
      </c>
      <c r="T35" s="17">
        <f t="shared" si="1"/>
        <v>93</v>
      </c>
      <c r="U35" s="17">
        <f t="shared" si="1"/>
        <v>93</v>
      </c>
      <c r="V35" s="17">
        <f t="shared" si="1"/>
        <v>93</v>
      </c>
      <c r="W35" s="17">
        <f t="shared" si="1"/>
        <v>93</v>
      </c>
    </row>
    <row r="36" spans="2:23" x14ac:dyDescent="0.15">
      <c r="B36" s="18"/>
      <c r="C36" s="78">
        <f>(C35+D35+E35)/ 279</f>
        <v>0.989247311827957</v>
      </c>
      <c r="D36" s="79"/>
      <c r="E36" s="80"/>
      <c r="F36" s="78">
        <f>(F35+G35+H35)/ 279</f>
        <v>1</v>
      </c>
      <c r="G36" s="79"/>
      <c r="H36" s="80"/>
      <c r="I36" s="78">
        <f>(I35+J35)/ 186</f>
        <v>1</v>
      </c>
      <c r="J36" s="80"/>
      <c r="O36" s="18"/>
      <c r="P36" s="78">
        <f>(P35+Q35+R35)/ 279</f>
        <v>0.99283154121863804</v>
      </c>
      <c r="Q36" s="79"/>
      <c r="R36" s="80"/>
      <c r="S36" s="78">
        <f>(S35+T35+U35)/ 279</f>
        <v>1</v>
      </c>
      <c r="T36" s="79"/>
      <c r="U36" s="80"/>
      <c r="V36" s="78">
        <f>(V35+W35)/ 186</f>
        <v>1</v>
      </c>
      <c r="W36" s="80"/>
    </row>
    <row r="37" spans="2:23" x14ac:dyDescent="0.15">
      <c r="B37" s="28"/>
      <c r="C37" s="81">
        <f>C35/93</f>
        <v>0.978494623655914</v>
      </c>
      <c r="D37" s="81">
        <f>D35/93</f>
        <v>0.989247311827957</v>
      </c>
      <c r="E37" s="81">
        <f t="shared" ref="D37:J37" si="2">E35/93</f>
        <v>1</v>
      </c>
      <c r="F37" s="81">
        <f t="shared" si="2"/>
        <v>1</v>
      </c>
      <c r="G37" s="81">
        <f t="shared" si="2"/>
        <v>1</v>
      </c>
      <c r="H37" s="81">
        <f t="shared" si="2"/>
        <v>1</v>
      </c>
      <c r="I37" s="81">
        <f t="shared" si="2"/>
        <v>1</v>
      </c>
      <c r="J37" s="81">
        <f t="shared" si="2"/>
        <v>1</v>
      </c>
      <c r="O37" s="29"/>
      <c r="P37" s="81">
        <f>P35/93</f>
        <v>0.978494623655914</v>
      </c>
      <c r="Q37" s="81">
        <f t="shared" ref="Q37:W37" si="3">Q35/93</f>
        <v>1</v>
      </c>
      <c r="R37" s="81">
        <f t="shared" si="3"/>
        <v>1</v>
      </c>
      <c r="S37" s="81">
        <f t="shared" si="3"/>
        <v>1</v>
      </c>
      <c r="T37" s="81">
        <f t="shared" si="3"/>
        <v>1</v>
      </c>
      <c r="U37" s="81">
        <f t="shared" si="3"/>
        <v>1</v>
      </c>
      <c r="V37" s="81">
        <f t="shared" si="3"/>
        <v>1</v>
      </c>
      <c r="W37" s="81">
        <f t="shared" si="3"/>
        <v>1</v>
      </c>
    </row>
  </sheetData>
  <mergeCells count="14">
    <mergeCell ref="F2:H2"/>
    <mergeCell ref="F36:H36"/>
    <mergeCell ref="I2:J2"/>
    <mergeCell ref="I36:J36"/>
    <mergeCell ref="B1:J1"/>
    <mergeCell ref="C2:E2"/>
    <mergeCell ref="C36:E36"/>
    <mergeCell ref="O1:W1"/>
    <mergeCell ref="S2:U2"/>
    <mergeCell ref="V2:W2"/>
    <mergeCell ref="S36:U36"/>
    <mergeCell ref="V36:W36"/>
    <mergeCell ref="P2:R2"/>
    <mergeCell ref="P36:R36"/>
  </mergeCells>
  <phoneticPr fontId="1"/>
  <pageMargins left="0.25" right="0.25" top="0.75" bottom="0.75" header="0.3" footer="0.3"/>
  <pageSetup paperSize="9" scale="89" fitToWidth="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ｸﾞﾗﾌﾊﾞｯｸﾃﾞｰﾀ (平均)</vt:lpstr>
      <vt:lpstr>Sheet1</vt:lpstr>
      <vt:lpstr>'ｸﾞﾗﾌﾊﾞｯｸﾃﾞｰﾀ (平均)'!Print_Area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yoshiki</dc:creator>
  <cp:lastModifiedBy>mkprof</cp:lastModifiedBy>
  <cp:lastPrinted>2018-07-02T05:56:08Z</cp:lastPrinted>
  <dcterms:created xsi:type="dcterms:W3CDTF">2003-09-01T01:01:46Z</dcterms:created>
  <dcterms:modified xsi:type="dcterms:W3CDTF">2018-09-18T07:07:22Z</dcterms:modified>
</cp:coreProperties>
</file>